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tabRatio="810" activeTab="0"/>
  </bookViews>
  <sheets>
    <sheet name="PG assets" sheetId="1" r:id="rId1"/>
  </sheets>
  <definedNames>
    <definedName name="_xlnm.Print_Area" localSheetId="0">'PG assets'!$A$1:$G$153</definedName>
  </definedNames>
  <calcPr fullCalcOnLoad="1"/>
</workbook>
</file>

<file path=xl/sharedStrings.xml><?xml version="1.0" encoding="utf-8"?>
<sst xmlns="http://schemas.openxmlformats.org/spreadsheetml/2006/main" count="685" uniqueCount="175">
  <si>
    <t>220 kV</t>
  </si>
  <si>
    <t>400 kV</t>
  </si>
  <si>
    <t>Sl.No.</t>
  </si>
  <si>
    <t>Name of the line</t>
  </si>
  <si>
    <t>Line length ( Ckm )</t>
  </si>
  <si>
    <t>765 kV</t>
  </si>
  <si>
    <t>Sl. No.</t>
  </si>
  <si>
    <t>Voltage ratio</t>
  </si>
  <si>
    <t>Name of ICT</t>
  </si>
  <si>
    <t>MVA Capacity</t>
  </si>
  <si>
    <t>400/220 kV</t>
  </si>
  <si>
    <t>765/400 kV</t>
  </si>
  <si>
    <t>132 kV</t>
  </si>
  <si>
    <t xml:space="preserve">220 kV </t>
  </si>
  <si>
    <t>Asset Capacity</t>
  </si>
  <si>
    <t>Sl.No</t>
  </si>
  <si>
    <t>D.O.C.O / Comm.</t>
  </si>
  <si>
    <t>400/211 kV</t>
  </si>
  <si>
    <t>Fatehpur ICT I</t>
  </si>
  <si>
    <t>Fatehpur ICT II</t>
  </si>
  <si>
    <t>Gaya ICT I</t>
  </si>
  <si>
    <t>Gaya ICT II</t>
  </si>
  <si>
    <t xml:space="preserve">Gaya - Sasaram - Fatehpur </t>
  </si>
  <si>
    <t>01.04.12</t>
  </si>
  <si>
    <t>Kalpakkam - Arni I</t>
  </si>
  <si>
    <t>Kalpakkam - Arni II</t>
  </si>
  <si>
    <t>LILO of Sipat - Seoni I at Bilaspur</t>
  </si>
  <si>
    <t>LILO of Sipat - Seoni II at Bilaspur</t>
  </si>
  <si>
    <t>LILO of ckt II of Dehri - Bodhgaya at Gaya</t>
  </si>
  <si>
    <t>Bina - Indore (charged at 400 kV)</t>
  </si>
  <si>
    <t>LILO of D/C Neelamangala - Somanhalli at Bidadi</t>
  </si>
  <si>
    <t>Wardha ICT II</t>
  </si>
  <si>
    <t>Bidadi ICT</t>
  </si>
  <si>
    <t>Pallakad ICT I</t>
  </si>
  <si>
    <t>Bhiwadi ICT III</t>
  </si>
  <si>
    <t xml:space="preserve">Neemarana ICT I </t>
  </si>
  <si>
    <t>Sikar ICT II</t>
  </si>
  <si>
    <t>Bilaspur ICT I</t>
  </si>
  <si>
    <t>Bilaspur ICT II</t>
  </si>
  <si>
    <t>Gaya ICT III</t>
  </si>
  <si>
    <t>01.05.12</t>
  </si>
  <si>
    <t>Name of Reactor</t>
  </si>
  <si>
    <t xml:space="preserve">Voltage </t>
  </si>
  <si>
    <t>Nallagarh Bus Reactor II</t>
  </si>
  <si>
    <t>Hissar Bus Reactor II</t>
  </si>
  <si>
    <t>MVAR Capacity</t>
  </si>
  <si>
    <t>LILO of one ckt of Agra - Bassi at Jaipur</t>
  </si>
  <si>
    <t>Silchar - Srikona I</t>
  </si>
  <si>
    <t>Silchar - Srikona II</t>
  </si>
  <si>
    <t>Silchar - Badarpur I</t>
  </si>
  <si>
    <t>Silchar - Badarpur II</t>
  </si>
  <si>
    <t>01.06.12</t>
  </si>
  <si>
    <t>Moga - Bhiwani</t>
  </si>
  <si>
    <t>Moga Bus Reactor II</t>
  </si>
  <si>
    <t>SLR for Bhiwani at Moga</t>
  </si>
  <si>
    <t>Rajgarh Bus Reactor</t>
  </si>
  <si>
    <t>Pallakad Bus Reactor</t>
  </si>
  <si>
    <t>Bidadi Bus Reactor</t>
  </si>
  <si>
    <t>LR for Thirunelveli II at Kochi</t>
  </si>
  <si>
    <t>Moudha - Wardha II</t>
  </si>
  <si>
    <t>Agra - Fatehpur</t>
  </si>
  <si>
    <t>SLR for Agra at Fatehpur</t>
  </si>
  <si>
    <t>LR for Fatehpur at Agra</t>
  </si>
  <si>
    <t>Kishenpur Bus Reactor</t>
  </si>
  <si>
    <t>Manesar - Neemarana I</t>
  </si>
  <si>
    <t>Manesar - Neemarana II</t>
  </si>
  <si>
    <t>Agra Bus Reactor II</t>
  </si>
  <si>
    <t>Agra Bus Reactor III</t>
  </si>
  <si>
    <t>Ballia Bus Reactor III</t>
  </si>
  <si>
    <t>Agra ICT I</t>
  </si>
  <si>
    <t>Manesar ICT I</t>
  </si>
  <si>
    <t>Jaipur ICT I</t>
  </si>
  <si>
    <t>Moga Bus Reactor I</t>
  </si>
  <si>
    <t>Moga ICT II</t>
  </si>
  <si>
    <t>Bhiwani ICT I</t>
  </si>
  <si>
    <t>Bhiwani Bus Reactor I</t>
  </si>
  <si>
    <t>Lucknow Bus Reactor</t>
  </si>
  <si>
    <t>LR for Agra at Jaipur South</t>
  </si>
  <si>
    <t>LR for Seoni I at Wardha</t>
  </si>
  <si>
    <t>Mauda - Wardha I</t>
  </si>
  <si>
    <t>LILO of another ckt of Sikar - Ratnagarh at Sikar</t>
  </si>
  <si>
    <t>Part of Jamshedpur - Baripada I</t>
  </si>
  <si>
    <t>Part of Jamshedpur - Baripada II</t>
  </si>
  <si>
    <t>Satna - Bina II</t>
  </si>
  <si>
    <t>01.07.12</t>
  </si>
  <si>
    <t>LILO of Lucknow - Ballia II at Sohawal</t>
  </si>
  <si>
    <t>LILO of another ckt of Bawana - Bahadurgarh / Bhiwani - Hissar at Bhiwani</t>
  </si>
  <si>
    <t>Nabinagar - Sasaram I</t>
  </si>
  <si>
    <t>Nabinagar - Sasaram II</t>
  </si>
  <si>
    <t>Satna ICT</t>
  </si>
  <si>
    <t>Sohawal ICT I</t>
  </si>
  <si>
    <t>Sohawal ICT II</t>
  </si>
  <si>
    <t>Misa ICT II</t>
  </si>
  <si>
    <t>400/132 kV</t>
  </si>
  <si>
    <t>Silchar ICT I</t>
  </si>
  <si>
    <t>Silchar ICT II</t>
  </si>
  <si>
    <t>Ballia HVDC POLE II</t>
  </si>
  <si>
    <t>BHIWADI HVDC POLE II</t>
  </si>
  <si>
    <t>SLR for Bina at Seoni</t>
  </si>
  <si>
    <t>LR for Seoni I at Bina</t>
  </si>
  <si>
    <t>LR for Satna II at Bina</t>
  </si>
  <si>
    <t>Silchar Bus Reactor II</t>
  </si>
  <si>
    <t>Bhiwani Bus Reactor II</t>
  </si>
  <si>
    <t>LR for Ballia II at Sohawal</t>
  </si>
  <si>
    <t>Part of D/C Silchar - Hailakandi</t>
  </si>
  <si>
    <t>Andal - Jamshedpur I</t>
  </si>
  <si>
    <t>Andal - Jamshedpur II</t>
  </si>
  <si>
    <t>SLR for Bina II at Satna</t>
  </si>
  <si>
    <t>Indore - Indore I</t>
  </si>
  <si>
    <t>Indore - Indore II</t>
  </si>
  <si>
    <t>LILO of D/C Vindhyachal - Jabalpur III &amp; IV at Sasan</t>
  </si>
  <si>
    <t>Part of LILO of D/C Lucknow - Bareilly at Shahjhapur for Roja Power Evacuation</t>
  </si>
  <si>
    <t>Bilaspur ICT III</t>
  </si>
  <si>
    <t>01.08.12</t>
  </si>
  <si>
    <t>LILO of D/C Kawas - Navsari at Navsari</t>
  </si>
  <si>
    <t>LILO of D/C Allahabad - Mainpuri at Fatehpur</t>
  </si>
  <si>
    <t>Manesar ICT II</t>
  </si>
  <si>
    <t xml:space="preserve">Navsari ICT </t>
  </si>
  <si>
    <t xml:space="preserve">Gandhar - Navsari </t>
  </si>
  <si>
    <t xml:space="preserve">Silchar Bus Reactor I </t>
  </si>
  <si>
    <t>Voltage</t>
  </si>
  <si>
    <t>Name of transformer / reactor</t>
  </si>
  <si>
    <t>LR for Bina at Indore (MPPTCL)</t>
  </si>
  <si>
    <t>Wardha Shunt Reactor</t>
  </si>
  <si>
    <t>80 MVAR</t>
  </si>
  <si>
    <t>Lucknow ICT</t>
  </si>
  <si>
    <t xml:space="preserve">315 MVA </t>
  </si>
  <si>
    <t>Biharshariff ICT</t>
  </si>
  <si>
    <t>Jamshedpur ICT</t>
  </si>
  <si>
    <t>Pune ICT</t>
  </si>
  <si>
    <t>Raipur ICT</t>
  </si>
  <si>
    <t>Shujalpur Bus Reactor</t>
  </si>
  <si>
    <t>SLR for Seoni I at Bilaspur</t>
  </si>
  <si>
    <t>SLR for Seoni II at Bilaspur</t>
  </si>
  <si>
    <t>New Siliguri Bus Reactor II</t>
  </si>
  <si>
    <t>SLR for Gaya I at Maithon</t>
  </si>
  <si>
    <t>SLR for Gaya II at Maithon</t>
  </si>
  <si>
    <t>SLR for Gaya - Fatehpur at Sasaram</t>
  </si>
  <si>
    <t>SLR for Biharshariff III at Sasaram</t>
  </si>
  <si>
    <t>SLR for Ballia (Biharshariff IV) at Sasaram</t>
  </si>
  <si>
    <t>Sasaram Bus Reactor I</t>
  </si>
  <si>
    <t>Gaya Bus Reactor I</t>
  </si>
  <si>
    <t>SLR for Fatehpur at Gaya</t>
  </si>
  <si>
    <t>SLR for Gaya at Fatehpur</t>
  </si>
  <si>
    <t>Jallandhar Bus Reactor</t>
  </si>
  <si>
    <t>Amritsar Bus Reactor</t>
  </si>
  <si>
    <t>Neemrana Bus Reactor</t>
  </si>
  <si>
    <t xml:space="preserve">Ballia Bus Reactor  </t>
  </si>
  <si>
    <t>Fatehpur Bus Reactor</t>
  </si>
  <si>
    <t xml:space="preserve">Satna Bus Reactor </t>
  </si>
  <si>
    <t>Navsari  Bus Reactor</t>
  </si>
  <si>
    <t>SLR for Palatana II at Silchar</t>
  </si>
  <si>
    <t>SLR for Palatana I at Silchar</t>
  </si>
  <si>
    <t>Already considered when the line charged at 400 kV</t>
  </si>
  <si>
    <t>Seoni - Wardha I upgraded to 765 kV</t>
  </si>
  <si>
    <t>Seoni - Bina upgraded to 765 kV</t>
  </si>
  <si>
    <t>1.4.2012</t>
  </si>
  <si>
    <t xml:space="preserve"> </t>
  </si>
  <si>
    <t>ISIS Licensee</t>
  </si>
  <si>
    <t>Owner Category</t>
  </si>
  <si>
    <t>PGCIL</t>
  </si>
  <si>
    <t>Deeemed Licensee</t>
  </si>
  <si>
    <t>*400kV D/C (Quad) Karcham Wangtoo Abdullahpur Transmission Line</t>
  </si>
  <si>
    <t>*LILO of Baspa Jhakri 400kV D/C line at Wangtoo Power Station</t>
  </si>
  <si>
    <t>JP-PGCIL</t>
  </si>
  <si>
    <t xml:space="preserve"> Licensee</t>
  </si>
  <si>
    <t>1.6.2011</t>
  </si>
  <si>
    <t>POWER GRID CORPORATION OF INDIA LIMITED</t>
  </si>
  <si>
    <t>Corporate Commercial Department</t>
  </si>
  <si>
    <t>PART:B Details of ICTs commissioned and under commercial operation (DOCO) during 01.04.12 to 01.08.12</t>
  </si>
  <si>
    <t>PART:C Details of Reactor commissioned and under commercial operation (DOCO) during 01.04.12 to 01.08.12</t>
  </si>
  <si>
    <t xml:space="preserve">           Corporate Office, “Saudamini” Plot No.-2</t>
  </si>
  <si>
    <t xml:space="preserve">                              Gurgaon-122001,Haryana                                              </t>
  </si>
  <si>
    <t>PART:A : Details of Transmission Lines commissioned and under commercial operation  (DOCO)                          during 01.04.2012 to 01.08.1202</t>
  </si>
  <si>
    <t>PART:D Details of Stand by/(Spare)Transformers &amp; Reactors under commercial operation (DOCO)                      during 01.04.12 to 01.08.12</t>
  </si>
</sst>
</file>

<file path=xl/styles.xml><?xml version="1.0" encoding="utf-8"?>
<styleSheet xmlns="http://schemas.openxmlformats.org/spreadsheetml/2006/main">
  <numFmts count="34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_-;\-* #,##0.00_-;_-* &quot;-&quot;??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&quot;£&quot;* #,##0_-;\-&quot;£&quot;* #,##0_-;_-&quot;£&quot;* &quot;-&quot;_-;_-@_-"/>
    <numFmt numFmtId="182" formatCode="0_)"/>
    <numFmt numFmtId="183" formatCode="0.000"/>
    <numFmt numFmtId="184" formatCode="dd/mm/yyyy;@"/>
    <numFmt numFmtId="185" formatCode="[$-409]dddd\,\ mmmm\ d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Times New Roman"/>
      <family val="1"/>
    </font>
    <font>
      <sz val="14"/>
      <name val="Times New Roman"/>
      <family val="1"/>
    </font>
    <font>
      <sz val="14"/>
      <color indexed="12"/>
      <name val="Arial"/>
      <family val="2"/>
    </font>
    <font>
      <sz val="14"/>
      <name val="Arial"/>
      <family val="2"/>
    </font>
    <font>
      <b/>
      <u val="single"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24" borderId="0" xfId="0" applyFont="1" applyFill="1" applyAlignment="1">
      <alignment/>
    </xf>
    <xf numFmtId="0" fontId="10" fillId="24" borderId="0" xfId="0" applyFont="1" applyFill="1" applyAlignment="1">
      <alignment vertical="center"/>
    </xf>
    <xf numFmtId="0" fontId="3" fillId="24" borderId="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7" fillId="24" borderId="0" xfId="0" applyFont="1" applyFill="1" applyAlignment="1">
      <alignment vertical="center"/>
    </xf>
    <xf numFmtId="0" fontId="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3" fillId="24" borderId="10" xfId="0" applyFont="1" applyFill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3" fillId="0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left" vertical="center" wrapText="1"/>
    </xf>
    <xf numFmtId="14" fontId="34" fillId="24" borderId="10" xfId="0" applyNumberFormat="1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vertical="center" wrapText="1"/>
    </xf>
    <xf numFmtId="0" fontId="35" fillId="24" borderId="10" xfId="0" applyFont="1" applyFill="1" applyBorder="1" applyAlignment="1">
      <alignment horizontal="center"/>
    </xf>
    <xf numFmtId="0" fontId="36" fillId="24" borderId="0" xfId="0" applyFont="1" applyFill="1" applyAlignment="1">
      <alignment vertical="center"/>
    </xf>
    <xf numFmtId="0" fontId="15" fillId="24" borderId="0" xfId="0" applyFont="1" applyFill="1" applyAlignment="1">
      <alignment vertical="center"/>
    </xf>
    <xf numFmtId="2" fontId="15" fillId="24" borderId="0" xfId="0" applyNumberFormat="1" applyFont="1" applyFill="1" applyAlignment="1">
      <alignment horizontal="center" vertical="center"/>
    </xf>
    <xf numFmtId="0" fontId="37" fillId="24" borderId="0" xfId="0" applyFont="1" applyFill="1" applyAlignment="1">
      <alignment vertical="center"/>
    </xf>
    <xf numFmtId="0" fontId="34" fillId="24" borderId="0" xfId="0" applyFont="1" applyFill="1" applyAlignment="1">
      <alignment vertical="center"/>
    </xf>
    <xf numFmtId="1" fontId="34" fillId="24" borderId="10" xfId="0" applyNumberFormat="1" applyFont="1" applyFill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left" vertical="center"/>
    </xf>
    <xf numFmtId="0" fontId="15" fillId="24" borderId="0" xfId="0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vertical="center"/>
    </xf>
    <xf numFmtId="0" fontId="38" fillId="24" borderId="10" xfId="0" applyFont="1" applyFill="1" applyBorder="1" applyAlignment="1">
      <alignment horizontal="left" vertical="center"/>
    </xf>
    <xf numFmtId="0" fontId="36" fillId="24" borderId="10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vertical="center"/>
    </xf>
    <xf numFmtId="9" fontId="36" fillId="24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34" fillId="24" borderId="1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/>
    </xf>
    <xf numFmtId="0" fontId="37" fillId="4" borderId="0" xfId="0" applyFont="1" applyFill="1" applyAlignment="1">
      <alignment horizontal="center" vertical="center" wrapText="1"/>
    </xf>
    <xf numFmtId="0" fontId="37" fillId="4" borderId="0" xfId="0" applyFont="1" applyFill="1" applyAlignment="1">
      <alignment horizontal="center" vertical="center"/>
    </xf>
    <xf numFmtId="0" fontId="37" fillId="4" borderId="0" xfId="0" applyFont="1" applyFill="1" applyAlignment="1">
      <alignment horizontal="center" vertical="center"/>
    </xf>
    <xf numFmtId="0" fontId="37" fillId="4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zoomScaleSheetLayoutView="100" zoomScalePageLayoutView="0" workbookViewId="0" topLeftCell="A1">
      <selection activeCell="K148" sqref="K148"/>
    </sheetView>
  </sheetViews>
  <sheetFormatPr defaultColWidth="9.140625" defaultRowHeight="12.75"/>
  <cols>
    <col min="1" max="1" width="6.421875" style="1" customWidth="1"/>
    <col min="2" max="2" width="16.7109375" style="1" customWidth="1"/>
    <col min="3" max="3" width="21.421875" style="1" bestFit="1" customWidth="1"/>
    <col min="4" max="4" width="13.57421875" style="1" customWidth="1"/>
    <col min="5" max="5" width="44.140625" style="1" customWidth="1"/>
    <col min="6" max="6" width="18.7109375" style="1" customWidth="1"/>
    <col min="7" max="7" width="18.421875" style="1" customWidth="1"/>
    <col min="8" max="8" width="17.00390625" style="0" customWidth="1"/>
  </cols>
  <sheetData>
    <row r="1" ht="15.75">
      <c r="G1" s="44"/>
    </row>
    <row r="2" ht="14.25">
      <c r="G2" s="14"/>
    </row>
    <row r="3" spans="1:7" ht="18" customHeight="1">
      <c r="A3" s="47" t="s">
        <v>167</v>
      </c>
      <c r="B3" s="47"/>
      <c r="C3" s="47"/>
      <c r="D3" s="47"/>
      <c r="E3" s="47"/>
      <c r="F3" s="47"/>
      <c r="G3" s="47"/>
    </row>
    <row r="4" spans="1:7" ht="18" customHeight="1">
      <c r="A4" s="47" t="s">
        <v>168</v>
      </c>
      <c r="B4" s="47"/>
      <c r="C4" s="47"/>
      <c r="D4" s="47"/>
      <c r="E4" s="47"/>
      <c r="F4" s="47"/>
      <c r="G4" s="47"/>
    </row>
    <row r="5" spans="1:7" ht="18" customHeight="1">
      <c r="A5" s="47" t="s">
        <v>171</v>
      </c>
      <c r="B5" s="47"/>
      <c r="C5" s="47"/>
      <c r="D5" s="47"/>
      <c r="E5" s="47"/>
      <c r="F5" s="47"/>
      <c r="G5" s="47"/>
    </row>
    <row r="6" spans="1:7" ht="18" customHeight="1">
      <c r="A6" s="47" t="s">
        <v>172</v>
      </c>
      <c r="B6" s="47"/>
      <c r="C6" s="47"/>
      <c r="D6" s="47"/>
      <c r="E6" s="47"/>
      <c r="F6" s="47"/>
      <c r="G6" s="47"/>
    </row>
    <row r="7" ht="18" customHeight="1"/>
    <row r="8" ht="15.75">
      <c r="D8" s="13"/>
    </row>
    <row r="9" spans="1:7" ht="36" customHeight="1">
      <c r="A9" s="48" t="s">
        <v>173</v>
      </c>
      <c r="B9" s="48"/>
      <c r="C9" s="48"/>
      <c r="D9" s="48"/>
      <c r="E9" s="48"/>
      <c r="F9" s="48"/>
      <c r="G9" s="48"/>
    </row>
    <row r="11" spans="1:7" s="9" customFormat="1" ht="19.5" customHeight="1">
      <c r="A11" s="15" t="s">
        <v>2</v>
      </c>
      <c r="B11" s="15" t="s">
        <v>158</v>
      </c>
      <c r="C11" s="15" t="s">
        <v>159</v>
      </c>
      <c r="D11" s="16" t="s">
        <v>42</v>
      </c>
      <c r="E11" s="15" t="s">
        <v>3</v>
      </c>
      <c r="F11" s="17" t="s">
        <v>4</v>
      </c>
      <c r="G11" s="17" t="s">
        <v>16</v>
      </c>
    </row>
    <row r="12" spans="1:7" s="9" customFormat="1" ht="19.5" customHeight="1">
      <c r="A12" s="20">
        <v>1</v>
      </c>
      <c r="B12" s="20" t="s">
        <v>160</v>
      </c>
      <c r="C12" s="20" t="s">
        <v>161</v>
      </c>
      <c r="D12" s="20" t="s">
        <v>5</v>
      </c>
      <c r="E12" s="21" t="s">
        <v>22</v>
      </c>
      <c r="F12" s="20">
        <f>147.807+336.8</f>
        <v>484.60699999999997</v>
      </c>
      <c r="G12" s="22" t="s">
        <v>23</v>
      </c>
    </row>
    <row r="13" spans="1:7" s="9" customFormat="1" ht="19.5" customHeight="1">
      <c r="A13" s="20">
        <f aca="true" t="shared" si="0" ref="A13:A52">A12+1</f>
        <v>2</v>
      </c>
      <c r="B13" s="20" t="s">
        <v>160</v>
      </c>
      <c r="C13" s="20" t="s">
        <v>161</v>
      </c>
      <c r="D13" s="20" t="s">
        <v>0</v>
      </c>
      <c r="E13" s="21" t="s">
        <v>24</v>
      </c>
      <c r="F13" s="20">
        <v>106.345</v>
      </c>
      <c r="G13" s="22" t="s">
        <v>23</v>
      </c>
    </row>
    <row r="14" spans="1:7" s="9" customFormat="1" ht="19.5" customHeight="1">
      <c r="A14" s="20">
        <f t="shared" si="0"/>
        <v>3</v>
      </c>
      <c r="B14" s="20" t="s">
        <v>160</v>
      </c>
      <c r="C14" s="20" t="s">
        <v>161</v>
      </c>
      <c r="D14" s="20" t="s">
        <v>0</v>
      </c>
      <c r="E14" s="21" t="s">
        <v>25</v>
      </c>
      <c r="F14" s="20">
        <v>106.345</v>
      </c>
      <c r="G14" s="22" t="s">
        <v>23</v>
      </c>
    </row>
    <row r="15" spans="1:7" s="9" customFormat="1" ht="34.5" customHeight="1">
      <c r="A15" s="20">
        <f t="shared" si="0"/>
        <v>4</v>
      </c>
      <c r="B15" s="20" t="s">
        <v>160</v>
      </c>
      <c r="C15" s="20" t="s">
        <v>161</v>
      </c>
      <c r="D15" s="20" t="s">
        <v>1</v>
      </c>
      <c r="E15" s="21" t="s">
        <v>30</v>
      </c>
      <c r="F15" s="20">
        <f>7.19*2+3.429*4</f>
        <v>28.096</v>
      </c>
      <c r="G15" s="22" t="s">
        <v>23</v>
      </c>
    </row>
    <row r="16" spans="1:7" s="9" customFormat="1" ht="19.5" customHeight="1">
      <c r="A16" s="20">
        <f t="shared" si="0"/>
        <v>5</v>
      </c>
      <c r="B16" s="20" t="s">
        <v>160</v>
      </c>
      <c r="C16" s="20" t="s">
        <v>161</v>
      </c>
      <c r="D16" s="20" t="s">
        <v>5</v>
      </c>
      <c r="E16" s="21" t="s">
        <v>26</v>
      </c>
      <c r="F16" s="20">
        <v>7.911</v>
      </c>
      <c r="G16" s="22" t="s">
        <v>23</v>
      </c>
    </row>
    <row r="17" spans="1:7" s="9" customFormat="1" ht="19.5" customHeight="1">
      <c r="A17" s="20">
        <f t="shared" si="0"/>
        <v>6</v>
      </c>
      <c r="B17" s="20" t="s">
        <v>160</v>
      </c>
      <c r="C17" s="20" t="s">
        <v>161</v>
      </c>
      <c r="D17" s="20" t="s">
        <v>5</v>
      </c>
      <c r="E17" s="21" t="s">
        <v>27</v>
      </c>
      <c r="F17" s="20">
        <v>7.886</v>
      </c>
      <c r="G17" s="22" t="s">
        <v>23</v>
      </c>
    </row>
    <row r="18" spans="1:7" s="9" customFormat="1" ht="19.5" customHeight="1">
      <c r="A18" s="20">
        <f t="shared" si="0"/>
        <v>7</v>
      </c>
      <c r="B18" s="20" t="s">
        <v>160</v>
      </c>
      <c r="C18" s="20" t="s">
        <v>161</v>
      </c>
      <c r="D18" s="20" t="s">
        <v>1</v>
      </c>
      <c r="E18" s="21" t="s">
        <v>79</v>
      </c>
      <c r="F18" s="20">
        <v>123.841</v>
      </c>
      <c r="G18" s="22" t="s">
        <v>23</v>
      </c>
    </row>
    <row r="19" spans="1:7" s="9" customFormat="1" ht="19.5" customHeight="1">
      <c r="A19" s="20">
        <f t="shared" si="0"/>
        <v>8</v>
      </c>
      <c r="B19" s="20" t="s">
        <v>160</v>
      </c>
      <c r="C19" s="20" t="s">
        <v>161</v>
      </c>
      <c r="D19" s="20" t="s">
        <v>5</v>
      </c>
      <c r="E19" s="21" t="s">
        <v>29</v>
      </c>
      <c r="F19" s="20">
        <v>311.17</v>
      </c>
      <c r="G19" s="22" t="s">
        <v>23</v>
      </c>
    </row>
    <row r="20" spans="1:7" s="9" customFormat="1" ht="19.5" customHeight="1">
      <c r="A20" s="20">
        <f t="shared" si="0"/>
        <v>9</v>
      </c>
      <c r="B20" s="20" t="s">
        <v>160</v>
      </c>
      <c r="C20" s="20" t="s">
        <v>161</v>
      </c>
      <c r="D20" s="20" t="s">
        <v>1</v>
      </c>
      <c r="E20" s="21" t="s">
        <v>108</v>
      </c>
      <c r="F20" s="20">
        <v>49.73</v>
      </c>
      <c r="G20" s="22" t="s">
        <v>23</v>
      </c>
    </row>
    <row r="21" spans="1:7" s="11" customFormat="1" ht="19.5" customHeight="1">
      <c r="A21" s="20">
        <f t="shared" si="0"/>
        <v>10</v>
      </c>
      <c r="B21" s="20" t="s">
        <v>160</v>
      </c>
      <c r="C21" s="20" t="s">
        <v>161</v>
      </c>
      <c r="D21" s="20" t="s">
        <v>1</v>
      </c>
      <c r="E21" s="21" t="s">
        <v>109</v>
      </c>
      <c r="F21" s="20">
        <v>49.73</v>
      </c>
      <c r="G21" s="22" t="s">
        <v>23</v>
      </c>
    </row>
    <row r="22" spans="1:7" s="11" customFormat="1" ht="37.5">
      <c r="A22" s="20">
        <f t="shared" si="0"/>
        <v>11</v>
      </c>
      <c r="B22" s="20" t="s">
        <v>160</v>
      </c>
      <c r="C22" s="20" t="s">
        <v>161</v>
      </c>
      <c r="D22" s="20" t="s">
        <v>1</v>
      </c>
      <c r="E22" s="21" t="s">
        <v>110</v>
      </c>
      <c r="F22" s="20">
        <f>6.6*2</f>
        <v>13.2</v>
      </c>
      <c r="G22" s="22" t="s">
        <v>23</v>
      </c>
    </row>
    <row r="23" spans="1:7" s="9" customFormat="1" ht="35.25" customHeight="1">
      <c r="A23" s="20">
        <f t="shared" si="0"/>
        <v>12</v>
      </c>
      <c r="B23" s="20" t="s">
        <v>160</v>
      </c>
      <c r="C23" s="20" t="s">
        <v>161</v>
      </c>
      <c r="D23" s="20" t="s">
        <v>0</v>
      </c>
      <c r="E23" s="21" t="s">
        <v>28</v>
      </c>
      <c r="F23" s="20">
        <f>10.995*2</f>
        <v>21.99</v>
      </c>
      <c r="G23" s="22" t="s">
        <v>23</v>
      </c>
    </row>
    <row r="24" spans="1:7" s="9" customFormat="1" ht="56.25">
      <c r="A24" s="20">
        <f t="shared" si="0"/>
        <v>13</v>
      </c>
      <c r="B24" s="20" t="s">
        <v>160</v>
      </c>
      <c r="C24" s="20" t="s">
        <v>161</v>
      </c>
      <c r="D24" s="20" t="s">
        <v>1</v>
      </c>
      <c r="E24" s="21" t="s">
        <v>111</v>
      </c>
      <c r="F24" s="20">
        <v>30.996</v>
      </c>
      <c r="G24" s="22" t="s">
        <v>23</v>
      </c>
    </row>
    <row r="25" spans="1:7" s="9" customFormat="1" ht="42.75" customHeight="1">
      <c r="A25" s="20">
        <f t="shared" si="0"/>
        <v>14</v>
      </c>
      <c r="B25" s="20" t="s">
        <v>164</v>
      </c>
      <c r="C25" s="20" t="s">
        <v>165</v>
      </c>
      <c r="D25" s="20" t="s">
        <v>1</v>
      </c>
      <c r="E25" s="21" t="s">
        <v>162</v>
      </c>
      <c r="F25" s="20"/>
      <c r="G25" s="22" t="s">
        <v>156</v>
      </c>
    </row>
    <row r="26" spans="1:7" s="9" customFormat="1" ht="37.5" customHeight="1">
      <c r="A26" s="20">
        <f t="shared" si="0"/>
        <v>15</v>
      </c>
      <c r="B26" s="20" t="s">
        <v>164</v>
      </c>
      <c r="C26" s="20" t="s">
        <v>165</v>
      </c>
      <c r="D26" s="20" t="s">
        <v>1</v>
      </c>
      <c r="E26" s="21" t="s">
        <v>163</v>
      </c>
      <c r="F26" s="20"/>
      <c r="G26" s="22" t="s">
        <v>166</v>
      </c>
    </row>
    <row r="27" spans="1:7" s="9" customFormat="1" ht="19.5" customHeight="1">
      <c r="A27" s="20">
        <f t="shared" si="0"/>
        <v>16</v>
      </c>
      <c r="B27" s="20" t="s">
        <v>160</v>
      </c>
      <c r="C27" s="20" t="s">
        <v>161</v>
      </c>
      <c r="D27" s="20" t="s">
        <v>1</v>
      </c>
      <c r="E27" s="21" t="s">
        <v>81</v>
      </c>
      <c r="F27" s="20">
        <v>108.294</v>
      </c>
      <c r="G27" s="20" t="s">
        <v>51</v>
      </c>
    </row>
    <row r="28" spans="1:7" s="9" customFormat="1" ht="19.5" customHeight="1">
      <c r="A28" s="20">
        <f t="shared" si="0"/>
        <v>17</v>
      </c>
      <c r="B28" s="20" t="s">
        <v>160</v>
      </c>
      <c r="C28" s="20" t="s">
        <v>161</v>
      </c>
      <c r="D28" s="20" t="s">
        <v>1</v>
      </c>
      <c r="E28" s="23" t="s">
        <v>82</v>
      </c>
      <c r="F28" s="20">
        <v>108.294</v>
      </c>
      <c r="G28" s="20" t="s">
        <v>51</v>
      </c>
    </row>
    <row r="29" spans="1:7" s="6" customFormat="1" ht="37.5">
      <c r="A29" s="20">
        <f t="shared" si="0"/>
        <v>18</v>
      </c>
      <c r="B29" s="20" t="s">
        <v>160</v>
      </c>
      <c r="C29" s="20" t="s">
        <v>161</v>
      </c>
      <c r="D29" s="20" t="s">
        <v>1</v>
      </c>
      <c r="E29" s="23" t="s">
        <v>46</v>
      </c>
      <c r="F29" s="20">
        <f>74.6</f>
        <v>74.6</v>
      </c>
      <c r="G29" s="20" t="s">
        <v>51</v>
      </c>
    </row>
    <row r="30" spans="1:7" s="6" customFormat="1" ht="37.5">
      <c r="A30" s="20">
        <f t="shared" si="0"/>
        <v>19</v>
      </c>
      <c r="B30" s="20" t="s">
        <v>160</v>
      </c>
      <c r="C30" s="20" t="s">
        <v>161</v>
      </c>
      <c r="D30" s="20" t="s">
        <v>0</v>
      </c>
      <c r="E30" s="21" t="s">
        <v>80</v>
      </c>
      <c r="F30" s="20">
        <f>2.915*2</f>
        <v>5.83</v>
      </c>
      <c r="G30" s="20" t="s">
        <v>40</v>
      </c>
    </row>
    <row r="31" spans="1:7" s="6" customFormat="1" ht="19.5" customHeight="1">
      <c r="A31" s="20">
        <f t="shared" si="0"/>
        <v>20</v>
      </c>
      <c r="B31" s="20" t="s">
        <v>160</v>
      </c>
      <c r="C31" s="20" t="s">
        <v>161</v>
      </c>
      <c r="D31" s="20" t="s">
        <v>12</v>
      </c>
      <c r="E31" s="21" t="s">
        <v>47</v>
      </c>
      <c r="F31" s="20">
        <v>1.2</v>
      </c>
      <c r="G31" s="24" t="s">
        <v>156</v>
      </c>
    </row>
    <row r="32" spans="1:7" s="6" customFormat="1" ht="19.5" customHeight="1">
      <c r="A32" s="20">
        <f t="shared" si="0"/>
        <v>21</v>
      </c>
      <c r="B32" s="20" t="s">
        <v>160</v>
      </c>
      <c r="C32" s="20" t="s">
        <v>161</v>
      </c>
      <c r="D32" s="20" t="s">
        <v>12</v>
      </c>
      <c r="E32" s="21" t="s">
        <v>48</v>
      </c>
      <c r="F32" s="20">
        <v>1.2</v>
      </c>
      <c r="G32" s="24" t="s">
        <v>156</v>
      </c>
    </row>
    <row r="33" spans="1:7" s="6" customFormat="1" ht="19.5" customHeight="1">
      <c r="A33" s="20">
        <f t="shared" si="0"/>
        <v>22</v>
      </c>
      <c r="B33" s="20" t="s">
        <v>160</v>
      </c>
      <c r="C33" s="20" t="s">
        <v>161</v>
      </c>
      <c r="D33" s="20" t="s">
        <v>12</v>
      </c>
      <c r="E33" s="21" t="s">
        <v>49</v>
      </c>
      <c r="F33" s="20">
        <v>19.2</v>
      </c>
      <c r="G33" s="20" t="s">
        <v>40</v>
      </c>
    </row>
    <row r="34" spans="1:7" s="6" customFormat="1" ht="19.5" customHeight="1">
      <c r="A34" s="20">
        <f t="shared" si="0"/>
        <v>23</v>
      </c>
      <c r="B34" s="20" t="s">
        <v>160</v>
      </c>
      <c r="C34" s="20" t="s">
        <v>161</v>
      </c>
      <c r="D34" s="20" t="s">
        <v>12</v>
      </c>
      <c r="E34" s="21" t="s">
        <v>50</v>
      </c>
      <c r="F34" s="20">
        <v>19.2</v>
      </c>
      <c r="G34" s="20" t="s">
        <v>40</v>
      </c>
    </row>
    <row r="35" spans="1:7" s="6" customFormat="1" ht="19.5" customHeight="1">
      <c r="A35" s="20">
        <f t="shared" si="0"/>
        <v>24</v>
      </c>
      <c r="B35" s="20" t="s">
        <v>160</v>
      </c>
      <c r="C35" s="20" t="s">
        <v>161</v>
      </c>
      <c r="D35" s="20" t="s">
        <v>1</v>
      </c>
      <c r="E35" s="21" t="s">
        <v>105</v>
      </c>
      <c r="F35" s="20">
        <f>150.75+4.784+2.443/2</f>
        <v>156.75549999999998</v>
      </c>
      <c r="G35" s="20" t="s">
        <v>40</v>
      </c>
    </row>
    <row r="36" spans="1:7" s="6" customFormat="1" ht="19.5" customHeight="1">
      <c r="A36" s="20">
        <f t="shared" si="0"/>
        <v>25</v>
      </c>
      <c r="B36" s="20" t="s">
        <v>160</v>
      </c>
      <c r="C36" s="20" t="s">
        <v>161</v>
      </c>
      <c r="D36" s="20" t="s">
        <v>1</v>
      </c>
      <c r="E36" s="21" t="s">
        <v>106</v>
      </c>
      <c r="F36" s="20">
        <f>150.75+4.784+2.443/2</f>
        <v>156.75549999999998</v>
      </c>
      <c r="G36" s="20" t="s">
        <v>40</v>
      </c>
    </row>
    <row r="37" spans="1:7" s="6" customFormat="1" ht="19.5" customHeight="1">
      <c r="A37" s="20">
        <f t="shared" si="0"/>
        <v>26</v>
      </c>
      <c r="B37" s="20" t="s">
        <v>160</v>
      </c>
      <c r="C37" s="20" t="s">
        <v>161</v>
      </c>
      <c r="D37" s="20" t="s">
        <v>5</v>
      </c>
      <c r="E37" s="23" t="s">
        <v>52</v>
      </c>
      <c r="F37" s="20">
        <v>273</v>
      </c>
      <c r="G37" s="20" t="s">
        <v>51</v>
      </c>
    </row>
    <row r="38" spans="1:7" s="6" customFormat="1" ht="19.5" customHeight="1">
      <c r="A38" s="20">
        <f t="shared" si="0"/>
        <v>27</v>
      </c>
      <c r="B38" s="20" t="s">
        <v>160</v>
      </c>
      <c r="C38" s="20" t="s">
        <v>161</v>
      </c>
      <c r="D38" s="20" t="s">
        <v>1</v>
      </c>
      <c r="E38" s="23" t="s">
        <v>59</v>
      </c>
      <c r="F38" s="20">
        <v>123.841</v>
      </c>
      <c r="G38" s="20" t="s">
        <v>51</v>
      </c>
    </row>
    <row r="39" spans="1:7" s="6" customFormat="1" ht="19.5" customHeight="1">
      <c r="A39" s="20">
        <f t="shared" si="0"/>
        <v>28</v>
      </c>
      <c r="B39" s="20" t="s">
        <v>160</v>
      </c>
      <c r="C39" s="20" t="s">
        <v>161</v>
      </c>
      <c r="D39" s="20" t="s">
        <v>5</v>
      </c>
      <c r="E39" s="23" t="s">
        <v>60</v>
      </c>
      <c r="F39" s="20">
        <v>335.378</v>
      </c>
      <c r="G39" s="20" t="s">
        <v>51</v>
      </c>
    </row>
    <row r="40" spans="1:7" s="6" customFormat="1" ht="21.75" customHeight="1">
      <c r="A40" s="20">
        <f t="shared" si="0"/>
        <v>29</v>
      </c>
      <c r="B40" s="20" t="s">
        <v>160</v>
      </c>
      <c r="C40" s="20" t="s">
        <v>161</v>
      </c>
      <c r="D40" s="20" t="s">
        <v>1</v>
      </c>
      <c r="E40" s="21" t="s">
        <v>64</v>
      </c>
      <c r="F40" s="20">
        <v>67.037</v>
      </c>
      <c r="G40" s="20" t="s">
        <v>51</v>
      </c>
    </row>
    <row r="41" spans="1:7" s="6" customFormat="1" ht="21.75" customHeight="1">
      <c r="A41" s="20">
        <f t="shared" si="0"/>
        <v>30</v>
      </c>
      <c r="B41" s="20" t="s">
        <v>160</v>
      </c>
      <c r="C41" s="20" t="s">
        <v>161</v>
      </c>
      <c r="D41" s="20" t="s">
        <v>1</v>
      </c>
      <c r="E41" s="21" t="s">
        <v>65</v>
      </c>
      <c r="F41" s="20">
        <v>67.037</v>
      </c>
      <c r="G41" s="20" t="s">
        <v>51</v>
      </c>
    </row>
    <row r="42" spans="1:7" s="6" customFormat="1" ht="19.5" customHeight="1">
      <c r="A42" s="20">
        <f t="shared" si="0"/>
        <v>31</v>
      </c>
      <c r="B42" s="20" t="s">
        <v>160</v>
      </c>
      <c r="C42" s="20" t="s">
        <v>161</v>
      </c>
      <c r="D42" s="20" t="s">
        <v>5</v>
      </c>
      <c r="E42" s="23" t="s">
        <v>154</v>
      </c>
      <c r="F42" s="46" t="s">
        <v>153</v>
      </c>
      <c r="G42" s="20" t="s">
        <v>51</v>
      </c>
    </row>
    <row r="43" spans="1:7" s="6" customFormat="1" ht="21.75" customHeight="1">
      <c r="A43" s="20">
        <f t="shared" si="0"/>
        <v>32</v>
      </c>
      <c r="B43" s="20" t="s">
        <v>160</v>
      </c>
      <c r="C43" s="20" t="s">
        <v>161</v>
      </c>
      <c r="D43" s="20" t="s">
        <v>5</v>
      </c>
      <c r="E43" s="21" t="s">
        <v>155</v>
      </c>
      <c r="F43" s="46"/>
      <c r="G43" s="20" t="s">
        <v>84</v>
      </c>
    </row>
    <row r="44" spans="1:7" s="6" customFormat="1" ht="21.75" customHeight="1">
      <c r="A44" s="20">
        <f t="shared" si="0"/>
        <v>33</v>
      </c>
      <c r="B44" s="20" t="s">
        <v>160</v>
      </c>
      <c r="C44" s="20" t="s">
        <v>161</v>
      </c>
      <c r="D44" s="20" t="s">
        <v>5</v>
      </c>
      <c r="E44" s="21" t="s">
        <v>83</v>
      </c>
      <c r="F44" s="20">
        <v>275.635</v>
      </c>
      <c r="G44" s="20" t="s">
        <v>84</v>
      </c>
    </row>
    <row r="45" spans="1:7" s="6" customFormat="1" ht="21.75" customHeight="1">
      <c r="A45" s="20">
        <f t="shared" si="0"/>
        <v>34</v>
      </c>
      <c r="B45" s="20" t="s">
        <v>160</v>
      </c>
      <c r="C45" s="20" t="s">
        <v>161</v>
      </c>
      <c r="D45" s="20" t="s">
        <v>1</v>
      </c>
      <c r="E45" s="21" t="s">
        <v>85</v>
      </c>
      <c r="F45" s="20">
        <f>11.898</f>
        <v>11.898</v>
      </c>
      <c r="G45" s="20" t="s">
        <v>84</v>
      </c>
    </row>
    <row r="46" spans="1:7" s="6" customFormat="1" ht="56.25">
      <c r="A46" s="20">
        <f t="shared" si="0"/>
        <v>35</v>
      </c>
      <c r="B46" s="20" t="s">
        <v>160</v>
      </c>
      <c r="C46" s="20" t="s">
        <v>161</v>
      </c>
      <c r="D46" s="20" t="s">
        <v>1</v>
      </c>
      <c r="E46" s="21" t="s">
        <v>86</v>
      </c>
      <c r="F46" s="20">
        <f>15.515*2</f>
        <v>31.03</v>
      </c>
      <c r="G46" s="20" t="s">
        <v>84</v>
      </c>
    </row>
    <row r="47" spans="1:7" s="6" customFormat="1" ht="24.75" customHeight="1">
      <c r="A47" s="20">
        <f t="shared" si="0"/>
        <v>36</v>
      </c>
      <c r="B47" s="20" t="s">
        <v>160</v>
      </c>
      <c r="C47" s="20" t="s">
        <v>161</v>
      </c>
      <c r="D47" s="20" t="s">
        <v>1</v>
      </c>
      <c r="E47" s="21" t="s">
        <v>87</v>
      </c>
      <c r="F47" s="20">
        <f>80.605+1.02/2</f>
        <v>81.11500000000001</v>
      </c>
      <c r="G47" s="20" t="s">
        <v>84</v>
      </c>
    </row>
    <row r="48" spans="1:7" s="6" customFormat="1" ht="24.75" customHeight="1">
      <c r="A48" s="20">
        <f t="shared" si="0"/>
        <v>37</v>
      </c>
      <c r="B48" s="20" t="s">
        <v>160</v>
      </c>
      <c r="C48" s="20" t="s">
        <v>161</v>
      </c>
      <c r="D48" s="20" t="s">
        <v>1</v>
      </c>
      <c r="E48" s="21" t="s">
        <v>88</v>
      </c>
      <c r="F48" s="20">
        <f>80.605+1.02/2</f>
        <v>81.11500000000001</v>
      </c>
      <c r="G48" s="20" t="s">
        <v>84</v>
      </c>
    </row>
    <row r="49" spans="1:7" s="9" customFormat="1" ht="19.5" customHeight="1">
      <c r="A49" s="20">
        <f t="shared" si="0"/>
        <v>38</v>
      </c>
      <c r="B49" s="20" t="s">
        <v>160</v>
      </c>
      <c r="C49" s="20" t="s">
        <v>161</v>
      </c>
      <c r="D49" s="20" t="s">
        <v>12</v>
      </c>
      <c r="E49" s="23" t="s">
        <v>104</v>
      </c>
      <c r="F49" s="20">
        <f>15*2</f>
        <v>30</v>
      </c>
      <c r="G49" s="20" t="s">
        <v>84</v>
      </c>
    </row>
    <row r="50" spans="1:7" s="9" customFormat="1" ht="19.5" customHeight="1">
      <c r="A50" s="20">
        <f t="shared" si="0"/>
        <v>39</v>
      </c>
      <c r="B50" s="20" t="s">
        <v>160</v>
      </c>
      <c r="C50" s="20" t="s">
        <v>161</v>
      </c>
      <c r="D50" s="20" t="s">
        <v>1</v>
      </c>
      <c r="E50" s="23" t="s">
        <v>118</v>
      </c>
      <c r="F50" s="20">
        <v>102.152</v>
      </c>
      <c r="G50" s="20" t="s">
        <v>113</v>
      </c>
    </row>
    <row r="51" spans="1:7" s="9" customFormat="1" ht="37.5">
      <c r="A51" s="20">
        <f t="shared" si="0"/>
        <v>40</v>
      </c>
      <c r="B51" s="20" t="s">
        <v>160</v>
      </c>
      <c r="C51" s="20" t="s">
        <v>161</v>
      </c>
      <c r="D51" s="20" t="s">
        <v>13</v>
      </c>
      <c r="E51" s="23" t="s">
        <v>114</v>
      </c>
      <c r="F51" s="20">
        <f>40.49*2</f>
        <v>80.98</v>
      </c>
      <c r="G51" s="20" t="s">
        <v>113</v>
      </c>
    </row>
    <row r="52" spans="1:7" s="9" customFormat="1" ht="37.5">
      <c r="A52" s="20">
        <f t="shared" si="0"/>
        <v>41</v>
      </c>
      <c r="B52" s="20" t="s">
        <v>160</v>
      </c>
      <c r="C52" s="20" t="s">
        <v>161</v>
      </c>
      <c r="D52" s="20" t="s">
        <v>1</v>
      </c>
      <c r="E52" s="23" t="s">
        <v>115</v>
      </c>
      <c r="F52" s="20">
        <f>36.89*2</f>
        <v>73.78</v>
      </c>
      <c r="G52" s="20" t="s">
        <v>113</v>
      </c>
    </row>
    <row r="53" spans="1:7" s="9" customFormat="1" ht="18">
      <c r="A53" s="25"/>
      <c r="B53" s="25"/>
      <c r="C53" s="25"/>
      <c r="D53" s="25"/>
      <c r="E53" s="26"/>
      <c r="F53" s="27"/>
      <c r="G53" s="25"/>
    </row>
    <row r="54" spans="1:7" s="9" customFormat="1" ht="18.75" customHeight="1">
      <c r="A54" s="50" t="s">
        <v>169</v>
      </c>
      <c r="B54" s="50"/>
      <c r="C54" s="50"/>
      <c r="D54" s="50"/>
      <c r="E54" s="50"/>
      <c r="F54" s="50"/>
      <c r="G54" s="50"/>
    </row>
    <row r="55" spans="1:7" s="9" customFormat="1" ht="18.75">
      <c r="A55" s="28"/>
      <c r="B55" s="28"/>
      <c r="C55" s="28"/>
      <c r="D55" s="28"/>
      <c r="E55" s="29"/>
      <c r="F55" s="29"/>
      <c r="G55" s="25"/>
    </row>
    <row r="56" spans="1:7" s="9" customFormat="1" ht="19.5" customHeight="1">
      <c r="A56" s="15" t="s">
        <v>6</v>
      </c>
      <c r="B56" s="15" t="s">
        <v>158</v>
      </c>
      <c r="C56" s="15" t="s">
        <v>159</v>
      </c>
      <c r="D56" s="15" t="s">
        <v>7</v>
      </c>
      <c r="E56" s="15" t="s">
        <v>8</v>
      </c>
      <c r="F56" s="17" t="s">
        <v>9</v>
      </c>
      <c r="G56" s="17" t="s">
        <v>16</v>
      </c>
    </row>
    <row r="57" spans="1:8" s="9" customFormat="1" ht="19.5" customHeight="1">
      <c r="A57" s="20">
        <v>1</v>
      </c>
      <c r="B57" s="20" t="s">
        <v>160</v>
      </c>
      <c r="C57" s="20" t="s">
        <v>161</v>
      </c>
      <c r="D57" s="20" t="s">
        <v>11</v>
      </c>
      <c r="E57" s="21" t="s">
        <v>31</v>
      </c>
      <c r="F57" s="20">
        <v>1500</v>
      </c>
      <c r="G57" s="20" t="s">
        <v>23</v>
      </c>
      <c r="H57" s="8"/>
    </row>
    <row r="58" spans="1:8" s="9" customFormat="1" ht="19.5" customHeight="1">
      <c r="A58" s="20">
        <f aca="true" t="shared" si="1" ref="A58:A69">A57+1</f>
        <v>2</v>
      </c>
      <c r="B58" s="20" t="s">
        <v>160</v>
      </c>
      <c r="C58" s="20" t="s">
        <v>161</v>
      </c>
      <c r="D58" s="20" t="s">
        <v>11</v>
      </c>
      <c r="E58" s="21" t="s">
        <v>21</v>
      </c>
      <c r="F58" s="20">
        <v>1500</v>
      </c>
      <c r="G58" s="20" t="s">
        <v>23</v>
      </c>
      <c r="H58" s="8"/>
    </row>
    <row r="59" spans="1:8" s="9" customFormat="1" ht="19.5" customHeight="1">
      <c r="A59" s="20">
        <f t="shared" si="1"/>
        <v>3</v>
      </c>
      <c r="B59" s="20" t="s">
        <v>160</v>
      </c>
      <c r="C59" s="20" t="s">
        <v>161</v>
      </c>
      <c r="D59" s="20" t="s">
        <v>11</v>
      </c>
      <c r="E59" s="21" t="s">
        <v>39</v>
      </c>
      <c r="F59" s="20">
        <v>1500</v>
      </c>
      <c r="G59" s="20" t="s">
        <v>23</v>
      </c>
      <c r="H59" s="8"/>
    </row>
    <row r="60" spans="1:8" s="9" customFormat="1" ht="19.5" customHeight="1">
      <c r="A60" s="20">
        <f t="shared" si="1"/>
        <v>4</v>
      </c>
      <c r="B60" s="20" t="s">
        <v>160</v>
      </c>
      <c r="C60" s="20" t="s">
        <v>161</v>
      </c>
      <c r="D60" s="20" t="s">
        <v>11</v>
      </c>
      <c r="E60" s="21" t="s">
        <v>37</v>
      </c>
      <c r="F60" s="20">
        <v>1500</v>
      </c>
      <c r="G60" s="20" t="s">
        <v>23</v>
      </c>
      <c r="H60" s="8"/>
    </row>
    <row r="61" spans="1:8" s="9" customFormat="1" ht="19.5" customHeight="1">
      <c r="A61" s="20">
        <f t="shared" si="1"/>
        <v>5</v>
      </c>
      <c r="B61" s="20" t="s">
        <v>160</v>
      </c>
      <c r="C61" s="20" t="s">
        <v>161</v>
      </c>
      <c r="D61" s="20" t="s">
        <v>11</v>
      </c>
      <c r="E61" s="21" t="s">
        <v>38</v>
      </c>
      <c r="F61" s="20">
        <v>1500</v>
      </c>
      <c r="G61" s="20" t="s">
        <v>23</v>
      </c>
      <c r="H61" s="8"/>
    </row>
    <row r="62" spans="1:8" s="9" customFormat="1" ht="19.5" customHeight="1">
      <c r="A62" s="20">
        <f t="shared" si="1"/>
        <v>6</v>
      </c>
      <c r="B62" s="20" t="s">
        <v>160</v>
      </c>
      <c r="C62" s="20" t="s">
        <v>161</v>
      </c>
      <c r="D62" s="20" t="s">
        <v>11</v>
      </c>
      <c r="E62" s="21" t="s">
        <v>18</v>
      </c>
      <c r="F62" s="20">
        <v>1500</v>
      </c>
      <c r="G62" s="20" t="s">
        <v>23</v>
      </c>
      <c r="H62" s="8"/>
    </row>
    <row r="63" spans="1:8" s="9" customFormat="1" ht="19.5" customHeight="1">
      <c r="A63" s="20">
        <f t="shared" si="1"/>
        <v>7</v>
      </c>
      <c r="B63" s="20" t="s">
        <v>160</v>
      </c>
      <c r="C63" s="20" t="s">
        <v>161</v>
      </c>
      <c r="D63" s="20" t="s">
        <v>11</v>
      </c>
      <c r="E63" s="21" t="s">
        <v>19</v>
      </c>
      <c r="F63" s="20">
        <v>1500</v>
      </c>
      <c r="G63" s="20" t="s">
        <v>23</v>
      </c>
      <c r="H63" s="8"/>
    </row>
    <row r="64" spans="1:8" s="9" customFormat="1" ht="19.5" customHeight="1">
      <c r="A64" s="20">
        <f t="shared" si="1"/>
        <v>8</v>
      </c>
      <c r="B64" s="20" t="s">
        <v>160</v>
      </c>
      <c r="C64" s="20" t="s">
        <v>161</v>
      </c>
      <c r="D64" s="20" t="s">
        <v>10</v>
      </c>
      <c r="E64" s="21" t="s">
        <v>32</v>
      </c>
      <c r="F64" s="20">
        <v>500</v>
      </c>
      <c r="G64" s="20" t="s">
        <v>23</v>
      </c>
      <c r="H64" s="8"/>
    </row>
    <row r="65" spans="1:8" s="9" customFormat="1" ht="19.5" customHeight="1">
      <c r="A65" s="20">
        <f t="shared" si="1"/>
        <v>9</v>
      </c>
      <c r="B65" s="20" t="s">
        <v>160</v>
      </c>
      <c r="C65" s="20" t="s">
        <v>161</v>
      </c>
      <c r="D65" s="20" t="s">
        <v>10</v>
      </c>
      <c r="E65" s="21" t="s">
        <v>33</v>
      </c>
      <c r="F65" s="20">
        <v>315</v>
      </c>
      <c r="G65" s="20" t="s">
        <v>23</v>
      </c>
      <c r="H65" s="8"/>
    </row>
    <row r="66" spans="1:8" s="9" customFormat="1" ht="19.5" customHeight="1">
      <c r="A66" s="20">
        <f t="shared" si="1"/>
        <v>10</v>
      </c>
      <c r="B66" s="20" t="s">
        <v>160</v>
      </c>
      <c r="C66" s="20" t="s">
        <v>161</v>
      </c>
      <c r="D66" s="20" t="s">
        <v>10</v>
      </c>
      <c r="E66" s="21" t="s">
        <v>34</v>
      </c>
      <c r="F66" s="20">
        <v>315</v>
      </c>
      <c r="G66" s="20" t="s">
        <v>23</v>
      </c>
      <c r="H66" s="8"/>
    </row>
    <row r="67" spans="1:8" s="9" customFormat="1" ht="19.5" customHeight="1">
      <c r="A67" s="20">
        <f t="shared" si="1"/>
        <v>11</v>
      </c>
      <c r="B67" s="20" t="s">
        <v>160</v>
      </c>
      <c r="C67" s="20" t="s">
        <v>161</v>
      </c>
      <c r="D67" s="20" t="s">
        <v>10</v>
      </c>
      <c r="E67" s="21" t="s">
        <v>35</v>
      </c>
      <c r="F67" s="20">
        <v>500</v>
      </c>
      <c r="G67" s="20" t="s">
        <v>23</v>
      </c>
      <c r="H67" s="8"/>
    </row>
    <row r="68" spans="1:8" s="9" customFormat="1" ht="19.5" customHeight="1">
      <c r="A68" s="20">
        <f t="shared" si="1"/>
        <v>12</v>
      </c>
      <c r="B68" s="20" t="s">
        <v>160</v>
      </c>
      <c r="C68" s="20" t="s">
        <v>161</v>
      </c>
      <c r="D68" s="20" t="s">
        <v>10</v>
      </c>
      <c r="E68" s="21" t="s">
        <v>36</v>
      </c>
      <c r="F68" s="20">
        <v>315</v>
      </c>
      <c r="G68" s="20" t="s">
        <v>23</v>
      </c>
      <c r="H68" s="8"/>
    </row>
    <row r="69" spans="1:7" s="6" customFormat="1" ht="19.5" customHeight="1">
      <c r="A69" s="20">
        <f t="shared" si="1"/>
        <v>13</v>
      </c>
      <c r="B69" s="20" t="s">
        <v>160</v>
      </c>
      <c r="C69" s="20" t="s">
        <v>161</v>
      </c>
      <c r="D69" s="20" t="s">
        <v>10</v>
      </c>
      <c r="E69" s="21" t="s">
        <v>71</v>
      </c>
      <c r="F69" s="20">
        <v>500</v>
      </c>
      <c r="G69" s="20" t="s">
        <v>51</v>
      </c>
    </row>
    <row r="70" spans="1:7" s="6" customFormat="1" ht="19.5" customHeight="1">
      <c r="A70" s="20">
        <f aca="true" t="shared" si="2" ref="A70:A85">A69+1</f>
        <v>14</v>
      </c>
      <c r="B70" s="20" t="s">
        <v>160</v>
      </c>
      <c r="C70" s="20" t="s">
        <v>161</v>
      </c>
      <c r="D70" s="20" t="s">
        <v>11</v>
      </c>
      <c r="E70" s="21" t="s">
        <v>74</v>
      </c>
      <c r="F70" s="20">
        <v>1000</v>
      </c>
      <c r="G70" s="20" t="s">
        <v>51</v>
      </c>
    </row>
    <row r="71" spans="1:7" s="6" customFormat="1" ht="19.5" customHeight="1">
      <c r="A71" s="20">
        <f t="shared" si="2"/>
        <v>15</v>
      </c>
      <c r="B71" s="20" t="s">
        <v>160</v>
      </c>
      <c r="C71" s="20" t="s">
        <v>161</v>
      </c>
      <c r="D71" s="20" t="s">
        <v>11</v>
      </c>
      <c r="E71" s="21" t="s">
        <v>73</v>
      </c>
      <c r="F71" s="20">
        <v>1500</v>
      </c>
      <c r="G71" s="20" t="s">
        <v>51</v>
      </c>
    </row>
    <row r="72" spans="1:7" s="6" customFormat="1" ht="19.5" customHeight="1">
      <c r="A72" s="20">
        <f t="shared" si="2"/>
        <v>16</v>
      </c>
      <c r="B72" s="20" t="s">
        <v>160</v>
      </c>
      <c r="C72" s="20" t="s">
        <v>161</v>
      </c>
      <c r="D72" s="20" t="s">
        <v>11</v>
      </c>
      <c r="E72" s="21" t="s">
        <v>69</v>
      </c>
      <c r="F72" s="20">
        <v>1500</v>
      </c>
      <c r="G72" s="20" t="s">
        <v>51</v>
      </c>
    </row>
    <row r="73" spans="1:7" s="6" customFormat="1" ht="19.5" customHeight="1">
      <c r="A73" s="20">
        <f t="shared" si="2"/>
        <v>17</v>
      </c>
      <c r="B73" s="20" t="s">
        <v>160</v>
      </c>
      <c r="C73" s="20" t="s">
        <v>161</v>
      </c>
      <c r="D73" s="20" t="s">
        <v>11</v>
      </c>
      <c r="E73" s="21" t="s">
        <v>20</v>
      </c>
      <c r="F73" s="20">
        <v>1500</v>
      </c>
      <c r="G73" s="20" t="s">
        <v>51</v>
      </c>
    </row>
    <row r="74" spans="1:7" s="6" customFormat="1" ht="19.5" customHeight="1">
      <c r="A74" s="20">
        <f t="shared" si="2"/>
        <v>18</v>
      </c>
      <c r="B74" s="20" t="s">
        <v>160</v>
      </c>
      <c r="C74" s="20" t="s">
        <v>161</v>
      </c>
      <c r="D74" s="20" t="s">
        <v>10</v>
      </c>
      <c r="E74" s="21" t="s">
        <v>70</v>
      </c>
      <c r="F74" s="20">
        <v>500</v>
      </c>
      <c r="G74" s="20" t="s">
        <v>51</v>
      </c>
    </row>
    <row r="75" spans="1:7" s="6" customFormat="1" ht="19.5" customHeight="1">
      <c r="A75" s="20">
        <f t="shared" si="2"/>
        <v>19</v>
      </c>
      <c r="B75" s="20" t="s">
        <v>160</v>
      </c>
      <c r="C75" s="20" t="s">
        <v>161</v>
      </c>
      <c r="D75" s="20" t="s">
        <v>11</v>
      </c>
      <c r="E75" s="21" t="s">
        <v>89</v>
      </c>
      <c r="F75" s="20">
        <v>1000</v>
      </c>
      <c r="G75" s="20" t="s">
        <v>84</v>
      </c>
    </row>
    <row r="76" spans="1:7" s="6" customFormat="1" ht="19.5" customHeight="1">
      <c r="A76" s="20">
        <f t="shared" si="2"/>
        <v>20</v>
      </c>
      <c r="B76" s="20" t="s">
        <v>160</v>
      </c>
      <c r="C76" s="20" t="s">
        <v>161</v>
      </c>
      <c r="D76" s="20" t="s">
        <v>10</v>
      </c>
      <c r="E76" s="21" t="s">
        <v>90</v>
      </c>
      <c r="F76" s="20">
        <v>315</v>
      </c>
      <c r="G76" s="20" t="s">
        <v>84</v>
      </c>
    </row>
    <row r="77" spans="1:7" s="6" customFormat="1" ht="19.5" customHeight="1">
      <c r="A77" s="20">
        <f t="shared" si="2"/>
        <v>21</v>
      </c>
      <c r="B77" s="20" t="s">
        <v>160</v>
      </c>
      <c r="C77" s="20" t="s">
        <v>161</v>
      </c>
      <c r="D77" s="20" t="s">
        <v>10</v>
      </c>
      <c r="E77" s="21" t="s">
        <v>91</v>
      </c>
      <c r="F77" s="20">
        <v>315</v>
      </c>
      <c r="G77" s="20" t="s">
        <v>84</v>
      </c>
    </row>
    <row r="78" spans="1:7" s="6" customFormat="1" ht="19.5" customHeight="1">
      <c r="A78" s="20">
        <f t="shared" si="2"/>
        <v>22</v>
      </c>
      <c r="B78" s="20" t="s">
        <v>160</v>
      </c>
      <c r="C78" s="20" t="s">
        <v>161</v>
      </c>
      <c r="D78" s="20" t="s">
        <v>10</v>
      </c>
      <c r="E78" s="21" t="s">
        <v>92</v>
      </c>
      <c r="F78" s="20">
        <v>315</v>
      </c>
      <c r="G78" s="20" t="s">
        <v>84</v>
      </c>
    </row>
    <row r="79" spans="1:7" s="6" customFormat="1" ht="19.5" customHeight="1">
      <c r="A79" s="20">
        <f t="shared" si="2"/>
        <v>23</v>
      </c>
      <c r="B79" s="20" t="s">
        <v>160</v>
      </c>
      <c r="C79" s="20" t="s">
        <v>161</v>
      </c>
      <c r="D79" s="20" t="s">
        <v>93</v>
      </c>
      <c r="E79" s="21" t="s">
        <v>94</v>
      </c>
      <c r="F79" s="20">
        <v>200</v>
      </c>
      <c r="G79" s="20" t="s">
        <v>84</v>
      </c>
    </row>
    <row r="80" spans="1:7" s="6" customFormat="1" ht="19.5" customHeight="1">
      <c r="A80" s="20">
        <f t="shared" si="2"/>
        <v>24</v>
      </c>
      <c r="B80" s="20" t="s">
        <v>160</v>
      </c>
      <c r="C80" s="20" t="s">
        <v>161</v>
      </c>
      <c r="D80" s="20" t="s">
        <v>93</v>
      </c>
      <c r="E80" s="21" t="s">
        <v>95</v>
      </c>
      <c r="F80" s="20">
        <v>200</v>
      </c>
      <c r="G80" s="20" t="s">
        <v>84</v>
      </c>
    </row>
    <row r="81" spans="1:7" s="6" customFormat="1" ht="19.5" customHeight="1">
      <c r="A81" s="20">
        <f t="shared" si="2"/>
        <v>25</v>
      </c>
      <c r="B81" s="20" t="s">
        <v>160</v>
      </c>
      <c r="C81" s="20" t="s">
        <v>161</v>
      </c>
      <c r="D81" s="20" t="s">
        <v>17</v>
      </c>
      <c r="E81" s="30" t="s">
        <v>96</v>
      </c>
      <c r="F81" s="20">
        <f>498*3</f>
        <v>1494</v>
      </c>
      <c r="G81" s="20" t="s">
        <v>84</v>
      </c>
    </row>
    <row r="82" spans="1:7" s="6" customFormat="1" ht="19.5" customHeight="1">
      <c r="A82" s="20">
        <f t="shared" si="2"/>
        <v>26</v>
      </c>
      <c r="B82" s="20" t="s">
        <v>160</v>
      </c>
      <c r="C82" s="20" t="s">
        <v>161</v>
      </c>
      <c r="D82" s="20" t="s">
        <v>17</v>
      </c>
      <c r="E82" s="30" t="s">
        <v>97</v>
      </c>
      <c r="F82" s="20">
        <f>498*3</f>
        <v>1494</v>
      </c>
      <c r="G82" s="20" t="s">
        <v>84</v>
      </c>
    </row>
    <row r="83" spans="1:7" s="6" customFormat="1" ht="19.5" customHeight="1">
      <c r="A83" s="20">
        <f t="shared" si="2"/>
        <v>27</v>
      </c>
      <c r="B83" s="20" t="s">
        <v>160</v>
      </c>
      <c r="C83" s="20" t="s">
        <v>161</v>
      </c>
      <c r="D83" s="20" t="s">
        <v>11</v>
      </c>
      <c r="E83" s="30" t="s">
        <v>112</v>
      </c>
      <c r="F83" s="20">
        <v>1500</v>
      </c>
      <c r="G83" s="20" t="s">
        <v>113</v>
      </c>
    </row>
    <row r="84" spans="1:7" s="6" customFormat="1" ht="19.5" customHeight="1">
      <c r="A84" s="20">
        <f t="shared" si="2"/>
        <v>28</v>
      </c>
      <c r="B84" s="20" t="s">
        <v>160</v>
      </c>
      <c r="C84" s="20" t="s">
        <v>161</v>
      </c>
      <c r="D84" s="20" t="s">
        <v>10</v>
      </c>
      <c r="E84" s="30" t="s">
        <v>117</v>
      </c>
      <c r="F84" s="20">
        <v>315</v>
      </c>
      <c r="G84" s="20" t="s">
        <v>113</v>
      </c>
    </row>
    <row r="85" spans="1:7" s="9" customFormat="1" ht="19.5" customHeight="1">
      <c r="A85" s="20">
        <f t="shared" si="2"/>
        <v>29</v>
      </c>
      <c r="B85" s="20" t="s">
        <v>160</v>
      </c>
      <c r="C85" s="20" t="s">
        <v>161</v>
      </c>
      <c r="D85" s="20" t="s">
        <v>10</v>
      </c>
      <c r="E85" s="21" t="s">
        <v>116</v>
      </c>
      <c r="F85" s="20">
        <v>500</v>
      </c>
      <c r="G85" s="20" t="s">
        <v>113</v>
      </c>
    </row>
    <row r="86" spans="1:7" ht="18.75">
      <c r="A86" s="31"/>
      <c r="B86" s="31"/>
      <c r="C86" s="31"/>
      <c r="D86" s="31"/>
      <c r="E86" s="32"/>
      <c r="F86" s="33"/>
      <c r="G86" s="31"/>
    </row>
    <row r="87" spans="5:7" ht="15.75">
      <c r="E87" s="2"/>
      <c r="F87" s="5"/>
      <c r="G87" s="44"/>
    </row>
    <row r="88" spans="5:7" ht="15">
      <c r="E88" s="2"/>
      <c r="F88" s="5"/>
      <c r="G88" s="45"/>
    </row>
    <row r="89" spans="1:7" ht="18.75">
      <c r="A89" s="49" t="s">
        <v>170</v>
      </c>
      <c r="B89" s="49"/>
      <c r="C89" s="49"/>
      <c r="D89" s="49"/>
      <c r="E89" s="49"/>
      <c r="F89" s="49"/>
      <c r="G89" s="49"/>
    </row>
    <row r="90" spans="1:6" ht="15">
      <c r="A90" s="3"/>
      <c r="B90" s="3"/>
      <c r="C90" s="3"/>
      <c r="D90" s="3"/>
      <c r="E90" s="4"/>
      <c r="F90" s="4"/>
    </row>
    <row r="91" spans="1:7" ht="19.5" customHeight="1">
      <c r="A91" s="18" t="s">
        <v>6</v>
      </c>
      <c r="B91" s="15" t="s">
        <v>158</v>
      </c>
      <c r="C91" s="15" t="s">
        <v>159</v>
      </c>
      <c r="D91" s="16" t="s">
        <v>42</v>
      </c>
      <c r="E91" s="18" t="s">
        <v>41</v>
      </c>
      <c r="F91" s="16" t="s">
        <v>45</v>
      </c>
      <c r="G91" s="19" t="s">
        <v>16</v>
      </c>
    </row>
    <row r="92" spans="1:7" s="6" customFormat="1" ht="19.5" customHeight="1">
      <c r="A92" s="20">
        <v>1</v>
      </c>
      <c r="B92" s="20" t="s">
        <v>160</v>
      </c>
      <c r="C92" s="20" t="s">
        <v>161</v>
      </c>
      <c r="D92" s="20" t="s">
        <v>1</v>
      </c>
      <c r="E92" s="21" t="s">
        <v>122</v>
      </c>
      <c r="F92" s="20">
        <v>125</v>
      </c>
      <c r="G92" s="20" t="s">
        <v>23</v>
      </c>
    </row>
    <row r="93" spans="1:7" s="6" customFormat="1" ht="19.5" customHeight="1">
      <c r="A93" s="20">
        <f>A92+1</f>
        <v>2</v>
      </c>
      <c r="B93" s="20" t="s">
        <v>160</v>
      </c>
      <c r="C93" s="20" t="s">
        <v>161</v>
      </c>
      <c r="D93" s="20" t="s">
        <v>1</v>
      </c>
      <c r="E93" s="21" t="s">
        <v>131</v>
      </c>
      <c r="F93" s="20">
        <v>63</v>
      </c>
      <c r="G93" s="20" t="s">
        <v>23</v>
      </c>
    </row>
    <row r="94" spans="1:7" s="6" customFormat="1" ht="19.5" customHeight="1">
      <c r="A94" s="20">
        <f aca="true" t="shared" si="3" ref="A94:A112">A93+1</f>
        <v>3</v>
      </c>
      <c r="B94" s="20" t="s">
        <v>160</v>
      </c>
      <c r="C94" s="20" t="s">
        <v>161</v>
      </c>
      <c r="D94" s="20" t="s">
        <v>5</v>
      </c>
      <c r="E94" s="21" t="s">
        <v>132</v>
      </c>
      <c r="F94" s="20">
        <v>240</v>
      </c>
      <c r="G94" s="20" t="s">
        <v>23</v>
      </c>
    </row>
    <row r="95" spans="1:7" s="6" customFormat="1" ht="19.5" customHeight="1">
      <c r="A95" s="20">
        <f t="shared" si="3"/>
        <v>4</v>
      </c>
      <c r="B95" s="20" t="s">
        <v>160</v>
      </c>
      <c r="C95" s="20" t="s">
        <v>161</v>
      </c>
      <c r="D95" s="20" t="s">
        <v>5</v>
      </c>
      <c r="E95" s="21" t="s">
        <v>133</v>
      </c>
      <c r="F95" s="20">
        <v>240</v>
      </c>
      <c r="G95" s="20" t="s">
        <v>23</v>
      </c>
    </row>
    <row r="96" spans="1:7" s="6" customFormat="1" ht="19.5" customHeight="1">
      <c r="A96" s="20">
        <f t="shared" si="3"/>
        <v>5</v>
      </c>
      <c r="B96" s="20" t="s">
        <v>160</v>
      </c>
      <c r="C96" s="20" t="s">
        <v>161</v>
      </c>
      <c r="D96" s="20" t="s">
        <v>1</v>
      </c>
      <c r="E96" s="21" t="s">
        <v>134</v>
      </c>
      <c r="F96" s="20">
        <v>125</v>
      </c>
      <c r="G96" s="20" t="s">
        <v>23</v>
      </c>
    </row>
    <row r="97" spans="1:7" s="6" customFormat="1" ht="19.5" customHeight="1">
      <c r="A97" s="20">
        <f t="shared" si="3"/>
        <v>6</v>
      </c>
      <c r="B97" s="20" t="s">
        <v>160</v>
      </c>
      <c r="C97" s="20" t="s">
        <v>161</v>
      </c>
      <c r="D97" s="20" t="s">
        <v>1</v>
      </c>
      <c r="E97" s="21" t="s">
        <v>135</v>
      </c>
      <c r="F97" s="20">
        <v>50</v>
      </c>
      <c r="G97" s="20" t="s">
        <v>23</v>
      </c>
    </row>
    <row r="98" spans="1:7" s="6" customFormat="1" ht="19.5" customHeight="1">
      <c r="A98" s="20">
        <f t="shared" si="3"/>
        <v>7</v>
      </c>
      <c r="B98" s="20" t="s">
        <v>160</v>
      </c>
      <c r="C98" s="20" t="s">
        <v>161</v>
      </c>
      <c r="D98" s="20" t="s">
        <v>1</v>
      </c>
      <c r="E98" s="21" t="s">
        <v>136</v>
      </c>
      <c r="F98" s="20">
        <v>50</v>
      </c>
      <c r="G98" s="20" t="s">
        <v>23</v>
      </c>
    </row>
    <row r="99" spans="1:7" s="6" customFormat="1" ht="19.5" customHeight="1">
      <c r="A99" s="20">
        <f t="shared" si="3"/>
        <v>8</v>
      </c>
      <c r="B99" s="20" t="s">
        <v>160</v>
      </c>
      <c r="C99" s="20" t="s">
        <v>161</v>
      </c>
      <c r="D99" s="20" t="s">
        <v>5</v>
      </c>
      <c r="E99" s="21" t="s">
        <v>137</v>
      </c>
      <c r="F99" s="20">
        <v>330</v>
      </c>
      <c r="G99" s="20" t="s">
        <v>23</v>
      </c>
    </row>
    <row r="100" spans="1:7" s="6" customFormat="1" ht="19.5" customHeight="1">
      <c r="A100" s="20">
        <f t="shared" si="3"/>
        <v>9</v>
      </c>
      <c r="B100" s="20" t="s">
        <v>160</v>
      </c>
      <c r="C100" s="20" t="s">
        <v>161</v>
      </c>
      <c r="D100" s="20" t="s">
        <v>1</v>
      </c>
      <c r="E100" s="21" t="s">
        <v>138</v>
      </c>
      <c r="F100" s="20">
        <v>50</v>
      </c>
      <c r="G100" s="20" t="s">
        <v>23</v>
      </c>
    </row>
    <row r="101" spans="1:7" s="6" customFormat="1" ht="33.75" customHeight="1">
      <c r="A101" s="20">
        <f t="shared" si="3"/>
        <v>10</v>
      </c>
      <c r="B101" s="20" t="s">
        <v>160</v>
      </c>
      <c r="C101" s="20" t="s">
        <v>161</v>
      </c>
      <c r="D101" s="20" t="s">
        <v>1</v>
      </c>
      <c r="E101" s="21" t="s">
        <v>139</v>
      </c>
      <c r="F101" s="20">
        <v>50</v>
      </c>
      <c r="G101" s="20" t="s">
        <v>23</v>
      </c>
    </row>
    <row r="102" spans="1:7" s="6" customFormat="1" ht="19.5" customHeight="1">
      <c r="A102" s="20">
        <f t="shared" si="3"/>
        <v>11</v>
      </c>
      <c r="B102" s="20" t="s">
        <v>160</v>
      </c>
      <c r="C102" s="20" t="s">
        <v>161</v>
      </c>
      <c r="D102" s="20" t="s">
        <v>1</v>
      </c>
      <c r="E102" s="21" t="s">
        <v>140</v>
      </c>
      <c r="F102" s="20">
        <v>125</v>
      </c>
      <c r="G102" s="20" t="s">
        <v>23</v>
      </c>
    </row>
    <row r="103" spans="1:7" s="6" customFormat="1" ht="19.5" customHeight="1">
      <c r="A103" s="20">
        <f t="shared" si="3"/>
        <v>12</v>
      </c>
      <c r="B103" s="20" t="s">
        <v>160</v>
      </c>
      <c r="C103" s="20" t="s">
        <v>161</v>
      </c>
      <c r="D103" s="20" t="s">
        <v>5</v>
      </c>
      <c r="E103" s="21" t="s">
        <v>141</v>
      </c>
      <c r="F103" s="20">
        <v>240</v>
      </c>
      <c r="G103" s="20" t="s">
        <v>23</v>
      </c>
    </row>
    <row r="104" spans="1:7" s="6" customFormat="1" ht="19.5" customHeight="1">
      <c r="A104" s="20">
        <f t="shared" si="3"/>
        <v>13</v>
      </c>
      <c r="B104" s="20" t="s">
        <v>160</v>
      </c>
      <c r="C104" s="20" t="s">
        <v>161</v>
      </c>
      <c r="D104" s="20" t="s">
        <v>5</v>
      </c>
      <c r="E104" s="21" t="s">
        <v>142</v>
      </c>
      <c r="F104" s="20">
        <v>240</v>
      </c>
      <c r="G104" s="20" t="s">
        <v>23</v>
      </c>
    </row>
    <row r="105" spans="1:7" s="6" customFormat="1" ht="19.5" customHeight="1">
      <c r="A105" s="20">
        <f t="shared" si="3"/>
        <v>14</v>
      </c>
      <c r="B105" s="20" t="s">
        <v>160</v>
      </c>
      <c r="C105" s="20" t="s">
        <v>161</v>
      </c>
      <c r="D105" s="20" t="s">
        <v>5</v>
      </c>
      <c r="E105" s="21" t="s">
        <v>143</v>
      </c>
      <c r="F105" s="20">
        <v>330</v>
      </c>
      <c r="G105" s="20" t="s">
        <v>23</v>
      </c>
    </row>
    <row r="106" spans="1:7" s="6" customFormat="1" ht="19.5" customHeight="1">
      <c r="A106" s="20">
        <f t="shared" si="3"/>
        <v>15</v>
      </c>
      <c r="B106" s="20" t="s">
        <v>160</v>
      </c>
      <c r="C106" s="20" t="s">
        <v>161</v>
      </c>
      <c r="D106" s="20" t="s">
        <v>5</v>
      </c>
      <c r="E106" s="21" t="s">
        <v>148</v>
      </c>
      <c r="F106" s="20">
        <v>330</v>
      </c>
      <c r="G106" s="20" t="s">
        <v>23</v>
      </c>
    </row>
    <row r="107" spans="1:7" s="6" customFormat="1" ht="19.5" customHeight="1">
      <c r="A107" s="20">
        <f t="shared" si="3"/>
        <v>16</v>
      </c>
      <c r="B107" s="20" t="s">
        <v>160</v>
      </c>
      <c r="C107" s="20" t="s">
        <v>161</v>
      </c>
      <c r="D107" s="20" t="s">
        <v>1</v>
      </c>
      <c r="E107" s="21" t="s">
        <v>144</v>
      </c>
      <c r="F107" s="20">
        <v>125</v>
      </c>
      <c r="G107" s="20" t="s">
        <v>23</v>
      </c>
    </row>
    <row r="108" spans="1:7" s="6" customFormat="1" ht="19.5" customHeight="1">
      <c r="A108" s="20">
        <f t="shared" si="3"/>
        <v>17</v>
      </c>
      <c r="B108" s="20" t="s">
        <v>160</v>
      </c>
      <c r="C108" s="20" t="s">
        <v>161</v>
      </c>
      <c r="D108" s="20" t="s">
        <v>1</v>
      </c>
      <c r="E108" s="21" t="s">
        <v>145</v>
      </c>
      <c r="F108" s="20">
        <v>80</v>
      </c>
      <c r="G108" s="20" t="s">
        <v>23</v>
      </c>
    </row>
    <row r="109" spans="1:7" s="6" customFormat="1" ht="19.5" customHeight="1">
      <c r="A109" s="20">
        <f t="shared" si="3"/>
        <v>18</v>
      </c>
      <c r="B109" s="20" t="s">
        <v>160</v>
      </c>
      <c r="C109" s="20" t="s">
        <v>161</v>
      </c>
      <c r="D109" s="20" t="s">
        <v>1</v>
      </c>
      <c r="E109" s="21" t="s">
        <v>146</v>
      </c>
      <c r="F109" s="20">
        <v>80</v>
      </c>
      <c r="G109" s="20" t="s">
        <v>23</v>
      </c>
    </row>
    <row r="110" spans="1:7" s="6" customFormat="1" ht="19.5" customHeight="1">
      <c r="A110" s="20">
        <f t="shared" si="3"/>
        <v>19</v>
      </c>
      <c r="B110" s="20" t="s">
        <v>160</v>
      </c>
      <c r="C110" s="20" t="s">
        <v>161</v>
      </c>
      <c r="D110" s="20" t="s">
        <v>5</v>
      </c>
      <c r="E110" s="21" t="s">
        <v>147</v>
      </c>
      <c r="F110" s="20">
        <v>240</v>
      </c>
      <c r="G110" s="20" t="s">
        <v>23</v>
      </c>
    </row>
    <row r="111" spans="1:7" s="6" customFormat="1" ht="19.5" customHeight="1">
      <c r="A111" s="20">
        <f t="shared" si="3"/>
        <v>20</v>
      </c>
      <c r="B111" s="20" t="s">
        <v>160</v>
      </c>
      <c r="C111" s="20" t="s">
        <v>161</v>
      </c>
      <c r="D111" s="20" t="s">
        <v>1</v>
      </c>
      <c r="E111" s="21" t="s">
        <v>43</v>
      </c>
      <c r="F111" s="20">
        <v>125</v>
      </c>
      <c r="G111" s="20" t="s">
        <v>40</v>
      </c>
    </row>
    <row r="112" spans="1:7" s="6" customFormat="1" ht="19.5" customHeight="1">
      <c r="A112" s="20">
        <f t="shared" si="3"/>
        <v>21</v>
      </c>
      <c r="B112" s="20" t="s">
        <v>160</v>
      </c>
      <c r="C112" s="20" t="s">
        <v>161</v>
      </c>
      <c r="D112" s="20" t="s">
        <v>1</v>
      </c>
      <c r="E112" s="21" t="s">
        <v>44</v>
      </c>
      <c r="F112" s="20">
        <v>125</v>
      </c>
      <c r="G112" s="20" t="s">
        <v>40</v>
      </c>
    </row>
    <row r="113" spans="1:7" s="6" customFormat="1" ht="19.5" customHeight="1">
      <c r="A113" s="20">
        <f>A112+1</f>
        <v>22</v>
      </c>
      <c r="B113" s="20" t="s">
        <v>160</v>
      </c>
      <c r="C113" s="20" t="s">
        <v>161</v>
      </c>
      <c r="D113" s="20" t="s">
        <v>5</v>
      </c>
      <c r="E113" s="21" t="s">
        <v>72</v>
      </c>
      <c r="F113" s="20">
        <v>240</v>
      </c>
      <c r="G113" s="20" t="s">
        <v>51</v>
      </c>
    </row>
    <row r="114" spans="1:7" s="6" customFormat="1" ht="19.5" customHeight="1">
      <c r="A114" s="20">
        <f>A113+1</f>
        <v>23</v>
      </c>
      <c r="B114" s="20" t="s">
        <v>160</v>
      </c>
      <c r="C114" s="20" t="s">
        <v>161</v>
      </c>
      <c r="D114" s="20" t="s">
        <v>5</v>
      </c>
      <c r="E114" s="21" t="s">
        <v>53</v>
      </c>
      <c r="F114" s="20">
        <v>240</v>
      </c>
      <c r="G114" s="20" t="s">
        <v>51</v>
      </c>
    </row>
    <row r="115" spans="1:7" s="6" customFormat="1" ht="19.5" customHeight="1">
      <c r="A115" s="20">
        <f aca="true" t="shared" si="4" ref="A115:A143">A114+1</f>
        <v>24</v>
      </c>
      <c r="B115" s="20" t="s">
        <v>160</v>
      </c>
      <c r="C115" s="20" t="s">
        <v>161</v>
      </c>
      <c r="D115" s="20" t="s">
        <v>5</v>
      </c>
      <c r="E115" s="21" t="s">
        <v>75</v>
      </c>
      <c r="F115" s="20">
        <v>240</v>
      </c>
      <c r="G115" s="20" t="s">
        <v>51</v>
      </c>
    </row>
    <row r="116" spans="1:7" s="6" customFormat="1" ht="19.5" customHeight="1">
      <c r="A116" s="20">
        <f t="shared" si="4"/>
        <v>25</v>
      </c>
      <c r="B116" s="20" t="s">
        <v>160</v>
      </c>
      <c r="C116" s="20" t="s">
        <v>161</v>
      </c>
      <c r="D116" s="20" t="s">
        <v>5</v>
      </c>
      <c r="E116" s="21" t="s">
        <v>54</v>
      </c>
      <c r="F116" s="20">
        <v>240</v>
      </c>
      <c r="G116" s="20" t="s">
        <v>51</v>
      </c>
    </row>
    <row r="117" spans="1:7" s="6" customFormat="1" ht="19.5" customHeight="1">
      <c r="A117" s="20">
        <f t="shared" si="4"/>
        <v>26</v>
      </c>
      <c r="B117" s="20" t="s">
        <v>160</v>
      </c>
      <c r="C117" s="20" t="s">
        <v>161</v>
      </c>
      <c r="D117" s="20" t="s">
        <v>1</v>
      </c>
      <c r="E117" s="21" t="s">
        <v>55</v>
      </c>
      <c r="F117" s="20">
        <v>125</v>
      </c>
      <c r="G117" s="20" t="s">
        <v>51</v>
      </c>
    </row>
    <row r="118" spans="1:7" s="6" customFormat="1" ht="19.5" customHeight="1">
      <c r="A118" s="20">
        <f t="shared" si="4"/>
        <v>27</v>
      </c>
      <c r="B118" s="20" t="s">
        <v>160</v>
      </c>
      <c r="C118" s="20" t="s">
        <v>161</v>
      </c>
      <c r="D118" s="20" t="s">
        <v>1</v>
      </c>
      <c r="E118" s="21" t="s">
        <v>56</v>
      </c>
      <c r="F118" s="20">
        <v>63</v>
      </c>
      <c r="G118" s="20" t="s">
        <v>51</v>
      </c>
    </row>
    <row r="119" spans="1:7" s="6" customFormat="1" ht="19.5" customHeight="1">
      <c r="A119" s="20">
        <f t="shared" si="4"/>
        <v>28</v>
      </c>
      <c r="B119" s="20" t="s">
        <v>160</v>
      </c>
      <c r="C119" s="20" t="s">
        <v>161</v>
      </c>
      <c r="D119" s="20" t="s">
        <v>1</v>
      </c>
      <c r="E119" s="21" t="s">
        <v>57</v>
      </c>
      <c r="F119" s="20">
        <v>63</v>
      </c>
      <c r="G119" s="20" t="s">
        <v>51</v>
      </c>
    </row>
    <row r="120" spans="1:7" s="6" customFormat="1" ht="19.5" customHeight="1">
      <c r="A120" s="20">
        <f t="shared" si="4"/>
        <v>29</v>
      </c>
      <c r="B120" s="20" t="s">
        <v>160</v>
      </c>
      <c r="C120" s="20" t="s">
        <v>161</v>
      </c>
      <c r="D120" s="20" t="s">
        <v>1</v>
      </c>
      <c r="E120" s="21" t="s">
        <v>58</v>
      </c>
      <c r="F120" s="20">
        <v>63</v>
      </c>
      <c r="G120" s="20" t="s">
        <v>51</v>
      </c>
    </row>
    <row r="121" spans="1:7" s="6" customFormat="1" ht="19.5" customHeight="1">
      <c r="A121" s="20">
        <f t="shared" si="4"/>
        <v>30</v>
      </c>
      <c r="B121" s="20" t="s">
        <v>160</v>
      </c>
      <c r="C121" s="20" t="s">
        <v>161</v>
      </c>
      <c r="D121" s="20" t="s">
        <v>1</v>
      </c>
      <c r="E121" s="21" t="s">
        <v>140</v>
      </c>
      <c r="F121" s="20">
        <v>125</v>
      </c>
      <c r="G121" s="20" t="s">
        <v>51</v>
      </c>
    </row>
    <row r="122" spans="1:7" s="6" customFormat="1" ht="19.5" customHeight="1">
      <c r="A122" s="20">
        <f t="shared" si="4"/>
        <v>31</v>
      </c>
      <c r="B122" s="20" t="s">
        <v>160</v>
      </c>
      <c r="C122" s="20" t="s">
        <v>161</v>
      </c>
      <c r="D122" s="20" t="s">
        <v>5</v>
      </c>
      <c r="E122" s="21" t="s">
        <v>141</v>
      </c>
      <c r="F122" s="20">
        <v>240</v>
      </c>
      <c r="G122" s="20" t="s">
        <v>51</v>
      </c>
    </row>
    <row r="123" spans="1:7" s="6" customFormat="1" ht="19.5" customHeight="1">
      <c r="A123" s="20">
        <f t="shared" si="4"/>
        <v>32</v>
      </c>
      <c r="B123" s="20" t="s">
        <v>160</v>
      </c>
      <c r="C123" s="20" t="s">
        <v>161</v>
      </c>
      <c r="D123" s="20" t="s">
        <v>1</v>
      </c>
      <c r="E123" s="21" t="s">
        <v>68</v>
      </c>
      <c r="F123" s="20">
        <v>125</v>
      </c>
      <c r="G123" s="20" t="s">
        <v>51</v>
      </c>
    </row>
    <row r="124" spans="1:7" s="6" customFormat="1" ht="19.5" customHeight="1">
      <c r="A124" s="20">
        <f t="shared" si="4"/>
        <v>33</v>
      </c>
      <c r="B124" s="20" t="s">
        <v>160</v>
      </c>
      <c r="C124" s="20" t="s">
        <v>161</v>
      </c>
      <c r="D124" s="20" t="s">
        <v>1</v>
      </c>
      <c r="E124" s="21" t="s">
        <v>66</v>
      </c>
      <c r="F124" s="20">
        <v>125</v>
      </c>
      <c r="G124" s="20" t="s">
        <v>51</v>
      </c>
    </row>
    <row r="125" spans="1:7" s="6" customFormat="1" ht="19.5" customHeight="1">
      <c r="A125" s="20">
        <f t="shared" si="4"/>
        <v>34</v>
      </c>
      <c r="B125" s="20" t="s">
        <v>160</v>
      </c>
      <c r="C125" s="20" t="s">
        <v>161</v>
      </c>
      <c r="D125" s="20" t="s">
        <v>1</v>
      </c>
      <c r="E125" s="21" t="s">
        <v>67</v>
      </c>
      <c r="F125" s="20">
        <v>125</v>
      </c>
      <c r="G125" s="20" t="s">
        <v>51</v>
      </c>
    </row>
    <row r="126" spans="1:7" s="6" customFormat="1" ht="19.5" customHeight="1">
      <c r="A126" s="20">
        <f t="shared" si="4"/>
        <v>35</v>
      </c>
      <c r="B126" s="20" t="s">
        <v>160</v>
      </c>
      <c r="C126" s="20" t="s">
        <v>161</v>
      </c>
      <c r="D126" s="20" t="s">
        <v>1</v>
      </c>
      <c r="E126" s="21" t="s">
        <v>77</v>
      </c>
      <c r="F126" s="20">
        <v>50</v>
      </c>
      <c r="G126" s="20" t="s">
        <v>51</v>
      </c>
    </row>
    <row r="127" spans="1:7" s="6" customFormat="1" ht="19.5" customHeight="1">
      <c r="A127" s="20">
        <f t="shared" si="4"/>
        <v>36</v>
      </c>
      <c r="B127" s="20" t="s">
        <v>160</v>
      </c>
      <c r="C127" s="20" t="s">
        <v>161</v>
      </c>
      <c r="D127" s="20" t="s">
        <v>5</v>
      </c>
      <c r="E127" s="21" t="s">
        <v>76</v>
      </c>
      <c r="F127" s="20">
        <v>240</v>
      </c>
      <c r="G127" s="20" t="s">
        <v>51</v>
      </c>
    </row>
    <row r="128" spans="1:7" s="6" customFormat="1" ht="19.5" customHeight="1">
      <c r="A128" s="20">
        <f t="shared" si="4"/>
        <v>37</v>
      </c>
      <c r="B128" s="20" t="s">
        <v>160</v>
      </c>
      <c r="C128" s="20" t="s">
        <v>161</v>
      </c>
      <c r="D128" s="20" t="s">
        <v>5</v>
      </c>
      <c r="E128" s="21" t="s">
        <v>61</v>
      </c>
      <c r="F128" s="20">
        <v>330</v>
      </c>
      <c r="G128" s="20" t="s">
        <v>51</v>
      </c>
    </row>
    <row r="129" spans="1:7" s="6" customFormat="1" ht="19.5" customHeight="1">
      <c r="A129" s="20">
        <f t="shared" si="4"/>
        <v>38</v>
      </c>
      <c r="B129" s="20" t="s">
        <v>160</v>
      </c>
      <c r="C129" s="20" t="s">
        <v>161</v>
      </c>
      <c r="D129" s="20" t="s">
        <v>5</v>
      </c>
      <c r="E129" s="21" t="s">
        <v>62</v>
      </c>
      <c r="F129" s="20">
        <v>240</v>
      </c>
      <c r="G129" s="20" t="s">
        <v>51</v>
      </c>
    </row>
    <row r="130" spans="1:8" s="6" customFormat="1" ht="19.5" customHeight="1">
      <c r="A130" s="20">
        <f t="shared" si="4"/>
        <v>39</v>
      </c>
      <c r="B130" s="20" t="s">
        <v>160</v>
      </c>
      <c r="C130" s="20" t="s">
        <v>161</v>
      </c>
      <c r="D130" s="20" t="s">
        <v>5</v>
      </c>
      <c r="E130" s="21" t="s">
        <v>78</v>
      </c>
      <c r="F130" s="20">
        <v>240</v>
      </c>
      <c r="G130" s="20" t="s">
        <v>51</v>
      </c>
      <c r="H130" s="12"/>
    </row>
    <row r="131" spans="1:7" s="6" customFormat="1" ht="27" customHeight="1">
      <c r="A131" s="20">
        <f t="shared" si="4"/>
        <v>40</v>
      </c>
      <c r="B131" s="20" t="s">
        <v>160</v>
      </c>
      <c r="C131" s="20" t="s">
        <v>161</v>
      </c>
      <c r="D131" s="20" t="s">
        <v>1</v>
      </c>
      <c r="E131" s="21" t="s">
        <v>63</v>
      </c>
      <c r="F131" s="20">
        <v>80</v>
      </c>
      <c r="G131" s="20" t="s">
        <v>51</v>
      </c>
    </row>
    <row r="132" spans="1:7" s="6" customFormat="1" ht="27" customHeight="1">
      <c r="A132" s="20">
        <f t="shared" si="4"/>
        <v>41</v>
      </c>
      <c r="B132" s="20" t="s">
        <v>160</v>
      </c>
      <c r="C132" s="20" t="s">
        <v>161</v>
      </c>
      <c r="D132" s="20" t="s">
        <v>5</v>
      </c>
      <c r="E132" s="21" t="s">
        <v>98</v>
      </c>
      <c r="F132" s="20">
        <v>240</v>
      </c>
      <c r="G132" s="20" t="s">
        <v>84</v>
      </c>
    </row>
    <row r="133" spans="1:7" s="6" customFormat="1" ht="27" customHeight="1">
      <c r="A133" s="20">
        <f t="shared" si="4"/>
        <v>42</v>
      </c>
      <c r="B133" s="20" t="s">
        <v>160</v>
      </c>
      <c r="C133" s="20" t="s">
        <v>161</v>
      </c>
      <c r="D133" s="20" t="s">
        <v>5</v>
      </c>
      <c r="E133" s="21" t="s">
        <v>149</v>
      </c>
      <c r="F133" s="20">
        <v>240</v>
      </c>
      <c r="G133" s="20" t="s">
        <v>84</v>
      </c>
    </row>
    <row r="134" spans="1:8" s="6" customFormat="1" ht="27" customHeight="1">
      <c r="A134" s="20">
        <f t="shared" si="4"/>
        <v>43</v>
      </c>
      <c r="B134" s="20" t="s">
        <v>160</v>
      </c>
      <c r="C134" s="20" t="s">
        <v>161</v>
      </c>
      <c r="D134" s="20" t="s">
        <v>5</v>
      </c>
      <c r="E134" s="21" t="s">
        <v>107</v>
      </c>
      <c r="F134" s="20">
        <v>240</v>
      </c>
      <c r="G134" s="20" t="s">
        <v>84</v>
      </c>
      <c r="H134" s="7"/>
    </row>
    <row r="135" spans="1:8" s="6" customFormat="1" ht="27" customHeight="1">
      <c r="A135" s="20">
        <f t="shared" si="4"/>
        <v>44</v>
      </c>
      <c r="B135" s="20" t="s">
        <v>160</v>
      </c>
      <c r="C135" s="20" t="s">
        <v>161</v>
      </c>
      <c r="D135" s="20" t="s">
        <v>5</v>
      </c>
      <c r="E135" s="21" t="s">
        <v>99</v>
      </c>
      <c r="F135" s="20">
        <v>240</v>
      </c>
      <c r="G135" s="20" t="s">
        <v>84</v>
      </c>
      <c r="H135" s="7" t="s">
        <v>157</v>
      </c>
    </row>
    <row r="136" spans="1:7" s="6" customFormat="1" ht="27" customHeight="1">
      <c r="A136" s="20">
        <f t="shared" si="4"/>
        <v>45</v>
      </c>
      <c r="B136" s="20" t="s">
        <v>160</v>
      </c>
      <c r="C136" s="20" t="s">
        <v>161</v>
      </c>
      <c r="D136" s="20" t="s">
        <v>5</v>
      </c>
      <c r="E136" s="21" t="s">
        <v>100</v>
      </c>
      <c r="F136" s="20">
        <v>240</v>
      </c>
      <c r="G136" s="20" t="s">
        <v>84</v>
      </c>
    </row>
    <row r="137" spans="1:7" s="6" customFormat="1" ht="27" customHeight="1">
      <c r="A137" s="20">
        <f t="shared" si="4"/>
        <v>46</v>
      </c>
      <c r="B137" s="20" t="s">
        <v>160</v>
      </c>
      <c r="C137" s="20" t="s">
        <v>161</v>
      </c>
      <c r="D137" s="20" t="s">
        <v>1</v>
      </c>
      <c r="E137" s="21" t="s">
        <v>101</v>
      </c>
      <c r="F137" s="20">
        <v>63</v>
      </c>
      <c r="G137" s="20" t="s">
        <v>84</v>
      </c>
    </row>
    <row r="138" spans="1:7" s="6" customFormat="1" ht="27" customHeight="1">
      <c r="A138" s="20">
        <f t="shared" si="4"/>
        <v>47</v>
      </c>
      <c r="B138" s="20" t="s">
        <v>160</v>
      </c>
      <c r="C138" s="20" t="s">
        <v>161</v>
      </c>
      <c r="D138" s="20" t="s">
        <v>1</v>
      </c>
      <c r="E138" s="21" t="s">
        <v>119</v>
      </c>
      <c r="F138" s="20">
        <v>63</v>
      </c>
      <c r="G138" s="20" t="s">
        <v>84</v>
      </c>
    </row>
    <row r="139" spans="1:7" s="6" customFormat="1" ht="27" customHeight="1">
      <c r="A139" s="20">
        <f t="shared" si="4"/>
        <v>48</v>
      </c>
      <c r="B139" s="20" t="s">
        <v>160</v>
      </c>
      <c r="C139" s="20" t="s">
        <v>161</v>
      </c>
      <c r="D139" s="20" t="s">
        <v>1</v>
      </c>
      <c r="E139" s="21" t="s">
        <v>152</v>
      </c>
      <c r="F139" s="20">
        <v>50</v>
      </c>
      <c r="G139" s="20" t="s">
        <v>84</v>
      </c>
    </row>
    <row r="140" spans="1:7" s="6" customFormat="1" ht="27" customHeight="1">
      <c r="A140" s="20">
        <f t="shared" si="4"/>
        <v>49</v>
      </c>
      <c r="B140" s="20" t="s">
        <v>160</v>
      </c>
      <c r="C140" s="20" t="s">
        <v>161</v>
      </c>
      <c r="D140" s="20" t="s">
        <v>1</v>
      </c>
      <c r="E140" s="21" t="s">
        <v>151</v>
      </c>
      <c r="F140" s="20">
        <v>50</v>
      </c>
      <c r="G140" s="20" t="s">
        <v>84</v>
      </c>
    </row>
    <row r="141" spans="1:7" s="6" customFormat="1" ht="27" customHeight="1">
      <c r="A141" s="20">
        <f t="shared" si="4"/>
        <v>50</v>
      </c>
      <c r="B141" s="20" t="s">
        <v>160</v>
      </c>
      <c r="C141" s="20" t="s">
        <v>161</v>
      </c>
      <c r="D141" s="20" t="s">
        <v>1</v>
      </c>
      <c r="E141" s="21" t="s">
        <v>103</v>
      </c>
      <c r="F141" s="20">
        <v>50</v>
      </c>
      <c r="G141" s="20" t="s">
        <v>84</v>
      </c>
    </row>
    <row r="142" spans="1:7" s="6" customFormat="1" ht="19.5" customHeight="1">
      <c r="A142" s="20">
        <f t="shared" si="4"/>
        <v>51</v>
      </c>
      <c r="B142" s="20" t="s">
        <v>160</v>
      </c>
      <c r="C142" s="20" t="s">
        <v>161</v>
      </c>
      <c r="D142" s="20" t="s">
        <v>5</v>
      </c>
      <c r="E142" s="21" t="s">
        <v>102</v>
      </c>
      <c r="F142" s="20">
        <v>240</v>
      </c>
      <c r="G142" s="20" t="s">
        <v>84</v>
      </c>
    </row>
    <row r="143" spans="1:7" s="6" customFormat="1" ht="19.5" customHeight="1">
      <c r="A143" s="20">
        <f t="shared" si="4"/>
        <v>52</v>
      </c>
      <c r="B143" s="20" t="s">
        <v>160</v>
      </c>
      <c r="C143" s="20" t="s">
        <v>161</v>
      </c>
      <c r="D143" s="20" t="s">
        <v>1</v>
      </c>
      <c r="E143" s="21" t="s">
        <v>150</v>
      </c>
      <c r="F143" s="20">
        <v>63</v>
      </c>
      <c r="G143" s="20" t="s">
        <v>113</v>
      </c>
    </row>
    <row r="144" spans="1:8" s="9" customFormat="1" ht="13.5" customHeight="1">
      <c r="A144" s="34"/>
      <c r="B144" s="34"/>
      <c r="C144" s="34"/>
      <c r="D144" s="34"/>
      <c r="E144" s="35"/>
      <c r="F144" s="36"/>
      <c r="G144" s="34"/>
      <c r="H144" s="8"/>
    </row>
    <row r="145" spans="1:10" s="9" customFormat="1" ht="36" customHeight="1">
      <c r="A145" s="51" t="s">
        <v>174</v>
      </c>
      <c r="B145" s="51"/>
      <c r="C145" s="51"/>
      <c r="D145" s="51"/>
      <c r="E145" s="51"/>
      <c r="F145" s="51"/>
      <c r="G145" s="51"/>
      <c r="J145" s="9" t="s">
        <v>157</v>
      </c>
    </row>
    <row r="146" spans="1:7" s="9" customFormat="1" ht="14.25">
      <c r="A146" s="10"/>
      <c r="B146" s="10"/>
      <c r="C146" s="10"/>
      <c r="D146" s="10"/>
      <c r="E146" s="10"/>
      <c r="F146" s="10"/>
      <c r="G146" s="10"/>
    </row>
    <row r="147" spans="1:7" s="9" customFormat="1" ht="15.75">
      <c r="A147" s="37" t="s">
        <v>15</v>
      </c>
      <c r="B147" s="38" t="s">
        <v>158</v>
      </c>
      <c r="C147" s="38" t="s">
        <v>159</v>
      </c>
      <c r="D147" s="37" t="s">
        <v>120</v>
      </c>
      <c r="E147" s="38" t="s">
        <v>121</v>
      </c>
      <c r="F147" s="39" t="s">
        <v>14</v>
      </c>
      <c r="G147" s="37" t="s">
        <v>16</v>
      </c>
    </row>
    <row r="148" spans="1:7" s="9" customFormat="1" ht="21" customHeight="1">
      <c r="A148" s="40">
        <v>1</v>
      </c>
      <c r="B148" s="20" t="s">
        <v>160</v>
      </c>
      <c r="C148" s="20" t="s">
        <v>161</v>
      </c>
      <c r="D148" s="41" t="s">
        <v>1</v>
      </c>
      <c r="E148" s="42" t="s">
        <v>129</v>
      </c>
      <c r="F148" s="43" t="s">
        <v>126</v>
      </c>
      <c r="G148" s="40" t="s">
        <v>84</v>
      </c>
    </row>
    <row r="149" spans="1:7" s="9" customFormat="1" ht="21" customHeight="1">
      <c r="A149" s="40">
        <f>A148+1</f>
        <v>2</v>
      </c>
      <c r="B149" s="20" t="s">
        <v>160</v>
      </c>
      <c r="C149" s="20" t="s">
        <v>161</v>
      </c>
      <c r="D149" s="41" t="s">
        <v>1</v>
      </c>
      <c r="E149" s="42" t="s">
        <v>130</v>
      </c>
      <c r="F149" s="43" t="s">
        <v>126</v>
      </c>
      <c r="G149" s="40" t="s">
        <v>84</v>
      </c>
    </row>
    <row r="150" spans="1:7" s="9" customFormat="1" ht="21" customHeight="1">
      <c r="A150" s="40">
        <f>A149+1</f>
        <v>3</v>
      </c>
      <c r="B150" s="20" t="s">
        <v>160</v>
      </c>
      <c r="C150" s="20" t="s">
        <v>161</v>
      </c>
      <c r="D150" s="41" t="s">
        <v>1</v>
      </c>
      <c r="E150" s="42" t="s">
        <v>127</v>
      </c>
      <c r="F150" s="43" t="s">
        <v>126</v>
      </c>
      <c r="G150" s="40" t="s">
        <v>84</v>
      </c>
    </row>
    <row r="151" spans="1:7" s="9" customFormat="1" ht="21" customHeight="1">
      <c r="A151" s="40">
        <f>A150+1</f>
        <v>4</v>
      </c>
      <c r="B151" s="20" t="s">
        <v>160</v>
      </c>
      <c r="C151" s="20" t="s">
        <v>161</v>
      </c>
      <c r="D151" s="41" t="s">
        <v>1</v>
      </c>
      <c r="E151" s="42" t="s">
        <v>128</v>
      </c>
      <c r="F151" s="43" t="s">
        <v>126</v>
      </c>
      <c r="G151" s="40" t="s">
        <v>84</v>
      </c>
    </row>
    <row r="152" spans="1:7" s="9" customFormat="1" ht="21" customHeight="1">
      <c r="A152" s="40">
        <f>A151+1</f>
        <v>5</v>
      </c>
      <c r="B152" s="20" t="s">
        <v>160</v>
      </c>
      <c r="C152" s="20" t="s">
        <v>161</v>
      </c>
      <c r="D152" s="41" t="s">
        <v>1</v>
      </c>
      <c r="E152" s="42" t="s">
        <v>125</v>
      </c>
      <c r="F152" s="43" t="s">
        <v>126</v>
      </c>
      <c r="G152" s="40" t="s">
        <v>84</v>
      </c>
    </row>
    <row r="153" spans="1:7" s="9" customFormat="1" ht="21" customHeight="1">
      <c r="A153" s="40">
        <f>A152+1</f>
        <v>6</v>
      </c>
      <c r="B153" s="20" t="s">
        <v>160</v>
      </c>
      <c r="C153" s="20" t="s">
        <v>161</v>
      </c>
      <c r="D153" s="41" t="s">
        <v>1</v>
      </c>
      <c r="E153" s="42" t="s">
        <v>123</v>
      </c>
      <c r="F153" s="43" t="s">
        <v>124</v>
      </c>
      <c r="G153" s="40" t="s">
        <v>113</v>
      </c>
    </row>
  </sheetData>
  <sheetProtection/>
  <mergeCells count="9">
    <mergeCell ref="A89:G89"/>
    <mergeCell ref="A54:G54"/>
    <mergeCell ref="A145:G145"/>
    <mergeCell ref="F42:F43"/>
    <mergeCell ref="A3:G3"/>
    <mergeCell ref="A4:G4"/>
    <mergeCell ref="A5:G5"/>
    <mergeCell ref="A6:G6"/>
    <mergeCell ref="A9:G9"/>
  </mergeCells>
  <printOptions/>
  <pageMargins left="0.7874015748031497" right="0.15748031496062992" top="0.3937007874015748" bottom="0.15748031496062992" header="0.2362204724409449" footer="0.1968503937007874"/>
  <pageSetup horizontalDpi="600" verticalDpi="600" orientation="portrait" paperSize="9" scale="68" r:id="rId1"/>
  <rowBreaks count="1" manualBreakCount="1">
    <brk id="8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Shashi Bhushan</dc:creator>
  <cp:keywords/>
  <dc:description/>
  <cp:lastModifiedBy>17007</cp:lastModifiedBy>
  <cp:lastPrinted>2012-09-03T10:18:42Z</cp:lastPrinted>
  <dcterms:created xsi:type="dcterms:W3CDTF">2008-10-24T07:33:44Z</dcterms:created>
  <dcterms:modified xsi:type="dcterms:W3CDTF">2013-12-11T10:58:53Z</dcterms:modified>
  <cp:category/>
  <cp:version/>
  <cp:contentType/>
  <cp:contentStatus/>
</cp:coreProperties>
</file>